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5" windowHeight="12975"/>
  </bookViews>
  <sheets>
    <sheet name="2026年长乐区县道及重要干道养护项目（一标段）养护清单" sheetId="1" r:id="rId1"/>
  </sheets>
  <definedNames>
    <definedName name="aa">EVALUATE(SUBSTITUTE(SUBSTITUTE('2026年长乐区县道及重要干道养护项目（一标段）养护清单'!#REF!,"[","*ISTEXT("" ["),"]","]"")"))</definedName>
    <definedName name="_xlnm.Print_Titles" localSheetId="0">'2026年长乐区县道及重要干道养护项目（一标段）养护清单'!$1:$2</definedName>
    <definedName name="as">EVALUATE(SUBSTITUTE(SUBSTITUTE('2026年长乐区县道及重要干道养护项目（一标段）养护清单'!$F1,"[","*ISTEXT("" ["),"]","]"")"))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<sst xmlns="http://schemas.openxmlformats.org/spreadsheetml/2006/main" count="63" uniqueCount="43">
  <si>
    <t>2026年长乐区县道及重要干道养护项目（一标段）养护清单</t>
  </si>
  <si>
    <t>序号</t>
  </si>
  <si>
    <t>路段名称</t>
  </si>
  <si>
    <t>养护类型划分</t>
  </si>
  <si>
    <t>路面清扫备注</t>
  </si>
  <si>
    <t>路面类型</t>
  </si>
  <si>
    <t>单次面积m2</t>
  </si>
  <si>
    <t>清扫频率</t>
  </si>
  <si>
    <t>X153梅文线          （胪峰大道）道路养护</t>
  </si>
  <si>
    <t>X153梅文线（胪峰大道）道路养护</t>
  </si>
  <si>
    <t xml:space="preserve">双向6车道+2非机动车道
全长6.636公里
2天一扫
</t>
  </si>
  <si>
    <t>沥青路面</t>
  </si>
  <si>
    <t>365/2</t>
  </si>
  <si>
    <t>X153梅文线（胪峰大道）绿化养护</t>
  </si>
  <si>
    <t>绿化养护</t>
  </si>
  <si>
    <r>
      <rPr>
        <sz val="10"/>
        <rFont val="宋体"/>
        <charset val="134"/>
      </rPr>
      <t>乔木：3244棵    灌木：396棵   
地被色带：23160m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 xml:space="preserve">    </t>
    </r>
  </si>
  <si>
    <t>峡漳线（漳港环岛-江莲路口）道路养护项目</t>
  </si>
  <si>
    <t>双向6车道+2非机动车道
2天一扫
（12.5公里）</t>
  </si>
  <si>
    <t>水泥路面</t>
  </si>
  <si>
    <t>长乐区漳湖路道路养护项目</t>
  </si>
  <si>
    <t>双向4车道+2非机动车道
2天一扫
（4.797公里）</t>
  </si>
  <si>
    <t>长乐区漳湖路绿化养护项目</t>
  </si>
  <si>
    <r>
      <rPr>
        <sz val="10"/>
        <rFont val="宋体"/>
        <charset val="134"/>
      </rPr>
      <t>乔木：9800棵    灌木：10800棵   
草坪：19817m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 xml:space="preserve">    </t>
    </r>
  </si>
  <si>
    <t>X154航湖线（金福路、金港路）道路养护项目</t>
  </si>
  <si>
    <t>6.698公里双向8车道+2非机动车道
8.289公里双向2车道
（全长14.987公里，5天一扫）</t>
  </si>
  <si>
    <t>365/5</t>
  </si>
  <si>
    <t>X154航湖线（金福路、金港路）绿化养护项目</t>
  </si>
  <si>
    <t>乔木：3431棵    灌木：7272棵   
地被：15139m2     草坪：0</t>
  </si>
  <si>
    <t>Y138首仙线（东环路）道路养护项目</t>
  </si>
  <si>
    <t>（0.4254公里双向4车道+2.0457公里双向8车道）+2非机动车道
5天一扫
（2.4711公里）</t>
  </si>
  <si>
    <t>Y138首仙线（东环路）绿化养护项目</t>
  </si>
  <si>
    <t>乔木：625棵   灌木：596棵    
地被：2156m2     草坪：0</t>
  </si>
  <si>
    <t>G228滨江滨海路（洋澳段）道路养护项目</t>
  </si>
  <si>
    <t>双向6车道+2非机动车道
5天1扫
（8.8公里）</t>
  </si>
  <si>
    <t>G228滨江滨海路 （洋澳段）绿化养护项目</t>
  </si>
  <si>
    <t>乔木：1856棵    灌木：2538棵    
地被：6552m2     草坪：3528m2</t>
  </si>
  <si>
    <t>X158潭潭线（潭头连接线）道路养护项目</t>
  </si>
  <si>
    <t xml:space="preserve">
双向2车道
水泥1.859公里：5天一扫
（1.859公里）</t>
  </si>
  <si>
    <t>一标段  清扫路面</t>
  </si>
  <si>
    <t>一标段  绿化养护</t>
  </si>
  <si>
    <t>一标段  总   计</t>
  </si>
  <si>
    <t>绿化养护内容</t>
  </si>
  <si>
    <t>乔木修剪：1次；浇水40次。
灌木修剪：3次；浇水40次。
地被：人工除草4次；除虫1次；浇水40次。
草坪：修剪4次；浇水40次/年。
综合单价包含但不限于以下工作内容：道路及绿化带应急维护清理、养护期间苗木补植、红火蚁防治处理、苗木防寒防冻害处理、绿化带垃圾清理及建设单位要求的其他工作内容等。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</si>
</sst>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pane ySplit="2" topLeftCell="A3" activePane="bottomLeft" state="frozen"/>
      <selection/>
      <selection pane="bottomLeft" activeCell="F7" sqref="F7"/>
    </sheetView>
  </sheetViews>
  <sheetFormatPr defaultColWidth="9" defaultRowHeight="13.5" outlineLevelCol="6"/>
  <cols>
    <col min="1" max="1" width="5.75" style="3" customWidth="1"/>
    <col min="2" max="2" width="16" style="4" customWidth="1"/>
    <col min="3" max="3" width="30.75" style="5" customWidth="1"/>
    <col min="4" max="4" width="28.125" style="3" customWidth="1"/>
    <col min="5" max="5" width="10.225" style="3" customWidth="1"/>
    <col min="6" max="6" width="31.875" style="6" customWidth="1"/>
    <col min="7" max="7" width="10.225" style="7" customWidth="1"/>
    <col min="8" max="16384" width="9" style="4"/>
  </cols>
  <sheetData>
    <row r="1" ht="45" customHeight="1" spans="1:7">
      <c r="A1" s="8" t="s">
        <v>0</v>
      </c>
      <c r="B1" s="8"/>
      <c r="C1" s="8"/>
      <c r="D1" s="8"/>
      <c r="E1" s="8"/>
      <c r="F1" s="8"/>
      <c r="G1" s="8"/>
    </row>
    <row r="2" customFormat="1" ht="39" customHeight="1" spans="1:7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</row>
    <row r="3" s="1" customFormat="1" ht="30" customHeight="1" spans="1:7">
      <c r="A3" s="13">
        <v>1</v>
      </c>
      <c r="B3" s="14" t="s">
        <v>8</v>
      </c>
      <c r="C3" s="15" t="s">
        <v>9</v>
      </c>
      <c r="D3" s="16" t="s">
        <v>10</v>
      </c>
      <c r="E3" s="13" t="s">
        <v>11</v>
      </c>
      <c r="F3" s="17">
        <f>6636*6*3.5+6636*2*2.5</f>
        <v>172536</v>
      </c>
      <c r="G3" s="18" t="s">
        <v>12</v>
      </c>
    </row>
    <row r="4" s="1" customFormat="1" ht="30" customHeight="1" spans="1:7">
      <c r="A4" s="13">
        <v>2</v>
      </c>
      <c r="B4" s="14"/>
      <c r="C4" s="15" t="s">
        <v>13</v>
      </c>
      <c r="D4" s="16"/>
      <c r="E4" s="16" t="s">
        <v>14</v>
      </c>
      <c r="F4" s="19" t="s">
        <v>15</v>
      </c>
      <c r="G4" s="18"/>
    </row>
    <row r="5" s="2" customFormat="1" ht="44" customHeight="1" spans="1:7">
      <c r="A5" s="20">
        <v>3</v>
      </c>
      <c r="B5" s="14" t="s">
        <v>16</v>
      </c>
      <c r="C5" s="15" t="s">
        <v>16</v>
      </c>
      <c r="D5" s="16" t="s">
        <v>17</v>
      </c>
      <c r="E5" s="13" t="s">
        <v>18</v>
      </c>
      <c r="F5" s="17">
        <f>12500*3.5*6+12500*2.5*2</f>
        <v>325000</v>
      </c>
      <c r="G5" s="18" t="s">
        <v>12</v>
      </c>
    </row>
    <row r="6" s="2" customFormat="1" ht="30" customHeight="1" spans="1:7">
      <c r="A6" s="20">
        <v>4</v>
      </c>
      <c r="B6" s="14" t="s">
        <v>19</v>
      </c>
      <c r="C6" s="15" t="s">
        <v>19</v>
      </c>
      <c r="D6" s="16" t="s">
        <v>20</v>
      </c>
      <c r="E6" s="13" t="s">
        <v>11</v>
      </c>
      <c r="F6" s="17">
        <f>4797*3.5*4+4797*2.5*2</f>
        <v>91143</v>
      </c>
      <c r="G6" s="18" t="s">
        <v>12</v>
      </c>
    </row>
    <row r="7" s="2" customFormat="1" ht="30" customHeight="1" spans="1:7">
      <c r="A7" s="20">
        <v>5</v>
      </c>
      <c r="B7" s="14"/>
      <c r="C7" s="15" t="s">
        <v>21</v>
      </c>
      <c r="D7" s="16"/>
      <c r="E7" s="16" t="s">
        <v>14</v>
      </c>
      <c r="F7" s="19" t="s">
        <v>22</v>
      </c>
      <c r="G7" s="18"/>
    </row>
    <row r="8" s="1" customFormat="1" ht="30" customHeight="1" spans="1:7">
      <c r="A8" s="13">
        <v>6</v>
      </c>
      <c r="B8" s="14" t="s">
        <v>23</v>
      </c>
      <c r="C8" s="21" t="s">
        <v>23</v>
      </c>
      <c r="D8" s="16" t="s">
        <v>24</v>
      </c>
      <c r="E8" s="13" t="s">
        <v>18</v>
      </c>
      <c r="F8" s="22">
        <f>((4000+8848)*3.5*8+(4000+8848)*2.5*2)+((17137-(4000+8848))*3.5*8+(17137-(4000+8848))*2.5*2)</f>
        <v>565521</v>
      </c>
      <c r="G8" s="23" t="s">
        <v>25</v>
      </c>
    </row>
    <row r="9" s="1" customFormat="1" ht="42" customHeight="1" spans="1:7">
      <c r="A9" s="13">
        <v>7</v>
      </c>
      <c r="B9" s="14"/>
      <c r="C9" s="15" t="s">
        <v>26</v>
      </c>
      <c r="D9" s="16"/>
      <c r="E9" s="16" t="s">
        <v>14</v>
      </c>
      <c r="F9" s="19" t="s">
        <v>27</v>
      </c>
      <c r="G9" s="23"/>
    </row>
    <row r="10" s="1" customFormat="1" ht="30" customHeight="1" spans="1:7">
      <c r="A10" s="13">
        <v>8</v>
      </c>
      <c r="B10" s="14" t="s">
        <v>28</v>
      </c>
      <c r="C10" s="15" t="s">
        <v>28</v>
      </c>
      <c r="D10" s="16" t="s">
        <v>29</v>
      </c>
      <c r="E10" s="13" t="s">
        <v>18</v>
      </c>
      <c r="F10" s="22">
        <f>(425.4*3.5*2+((2471.1-425.4)*3.5*8))+2471.1*2.5*2</f>
        <v>72612.9</v>
      </c>
      <c r="G10" s="23" t="s">
        <v>25</v>
      </c>
    </row>
    <row r="11" s="1" customFormat="1" ht="36" customHeight="1" spans="1:7">
      <c r="A11" s="13">
        <v>9</v>
      </c>
      <c r="B11" s="14"/>
      <c r="C11" s="15" t="s">
        <v>30</v>
      </c>
      <c r="D11" s="16"/>
      <c r="E11" s="16" t="s">
        <v>14</v>
      </c>
      <c r="F11" s="19" t="s">
        <v>31</v>
      </c>
      <c r="G11" s="23"/>
    </row>
    <row r="12" s="1" customFormat="1" ht="30" customHeight="1" spans="1:7">
      <c r="A12" s="13">
        <v>10</v>
      </c>
      <c r="B12" s="14" t="s">
        <v>32</v>
      </c>
      <c r="C12" s="15" t="s">
        <v>32</v>
      </c>
      <c r="D12" s="16" t="s">
        <v>33</v>
      </c>
      <c r="E12" s="13" t="s">
        <v>11</v>
      </c>
      <c r="F12" s="22">
        <f>(8800*3.5*6)+(8800*2.5*2)</f>
        <v>228800</v>
      </c>
      <c r="G12" s="23" t="s">
        <v>25</v>
      </c>
    </row>
    <row r="13" s="1" customFormat="1" ht="28" customHeight="1" spans="1:7">
      <c r="A13" s="13">
        <v>11</v>
      </c>
      <c r="B13" s="14"/>
      <c r="C13" s="15" t="s">
        <v>34</v>
      </c>
      <c r="D13" s="16"/>
      <c r="E13" s="16" t="s">
        <v>14</v>
      </c>
      <c r="F13" s="19" t="s">
        <v>35</v>
      </c>
      <c r="G13" s="23"/>
    </row>
    <row r="14" s="1" customFormat="1" ht="66" customHeight="1" spans="1:7">
      <c r="A14" s="13">
        <v>12</v>
      </c>
      <c r="B14" s="14" t="s">
        <v>36</v>
      </c>
      <c r="C14" s="15" t="s">
        <v>36</v>
      </c>
      <c r="D14" s="16" t="s">
        <v>37</v>
      </c>
      <c r="E14" s="13" t="s">
        <v>18</v>
      </c>
      <c r="F14" s="22">
        <f>((1859*3.5*2)+(1859*2.5*2))</f>
        <v>22308</v>
      </c>
      <c r="G14" s="23" t="s">
        <v>25</v>
      </c>
    </row>
    <row r="15" s="1" customFormat="1" ht="30" hidden="1" customHeight="1" spans="1:7">
      <c r="A15" s="14" t="s">
        <v>38</v>
      </c>
      <c r="B15" s="14"/>
      <c r="C15" s="14"/>
      <c r="D15" s="14"/>
      <c r="E15" s="14"/>
      <c r="F15" s="14"/>
      <c r="G15" s="14"/>
    </row>
    <row r="16" s="1" customFormat="1" ht="30" hidden="1" customHeight="1" spans="1:7">
      <c r="A16" s="14" t="s">
        <v>39</v>
      </c>
      <c r="B16" s="14"/>
      <c r="C16" s="14"/>
      <c r="D16" s="14"/>
      <c r="E16" s="14"/>
      <c r="F16" s="14"/>
      <c r="G16" s="14"/>
    </row>
    <row r="17" s="1" customFormat="1" ht="30" hidden="1" customHeight="1" spans="1:7">
      <c r="A17" s="24" t="s">
        <v>40</v>
      </c>
      <c r="B17" s="24"/>
      <c r="C17" s="24"/>
      <c r="D17" s="24"/>
      <c r="E17" s="24"/>
      <c r="F17" s="24"/>
      <c r="G17" s="24"/>
    </row>
    <row r="18" ht="87" customHeight="1" spans="1:7">
      <c r="A18" s="25" t="s">
        <v>41</v>
      </c>
      <c r="B18" s="25"/>
      <c r="C18" s="26" t="s">
        <v>42</v>
      </c>
      <c r="D18" s="27"/>
      <c r="E18" s="27"/>
      <c r="F18" s="27"/>
      <c r="G18" s="28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21">
    <mergeCell ref="A1:G1"/>
    <mergeCell ref="A15:G15"/>
    <mergeCell ref="A16:G16"/>
    <mergeCell ref="A17:G17"/>
    <mergeCell ref="A18:B18"/>
    <mergeCell ref="C18:G18"/>
    <mergeCell ref="B3:B4"/>
    <mergeCell ref="B6:B7"/>
    <mergeCell ref="B8:B9"/>
    <mergeCell ref="B10:B11"/>
    <mergeCell ref="B12:B13"/>
    <mergeCell ref="D3:D4"/>
    <mergeCell ref="D6:D7"/>
    <mergeCell ref="D8:D9"/>
    <mergeCell ref="D10:D11"/>
    <mergeCell ref="D12:D13"/>
    <mergeCell ref="G3:G4"/>
    <mergeCell ref="G6:G7"/>
    <mergeCell ref="G8:G9"/>
    <mergeCell ref="G10:G11"/>
    <mergeCell ref="G12:G13"/>
  </mergeCells>
  <printOptions horizontalCentered="1"/>
  <pageMargins left="0.196527777777778" right="0.196527777777778" top="0.196527777777778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2026年长乐区县道及重要干道养护项目（一标段）养护清单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2026-03-17T09:52:58Z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DBCC7F35E51C4F418A4F4E328511FBCB_13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