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" sheetId="1" r:id="rId1"/>
  </sheets>
  <definedNames>
    <definedName name="_xlnm.Print_Area" localSheetId="0">'2023'!$A$1:$U$27</definedName>
  </definedNames>
  <calcPr fullCalcOnLoad="1"/>
</workbook>
</file>

<file path=xl/sharedStrings.xml><?xml version="1.0" encoding="utf-8"?>
<sst xmlns="http://schemas.openxmlformats.org/spreadsheetml/2006/main" count="49" uniqueCount="37">
  <si>
    <t>附件1：</t>
  </si>
  <si>
    <t xml:space="preserve">                  2024年第一季度城乡特困人员供养汇总表                 </t>
  </si>
  <si>
    <t>乡镇
（街道）</t>
  </si>
  <si>
    <t>供养
人数</t>
  </si>
  <si>
    <t>农村特困人员</t>
  </si>
  <si>
    <t>城市特困人员</t>
  </si>
  <si>
    <t>生活不能自理特困人员总人数</t>
  </si>
  <si>
    <t>生活不能自理特困人集中供养人数</t>
  </si>
  <si>
    <t>生活不能自理特困人员集中供养率</t>
  </si>
  <si>
    <t>分散供养</t>
  </si>
  <si>
    <t>集中供养</t>
  </si>
  <si>
    <t>人数
小计</t>
  </si>
  <si>
    <t>供养金额
（季度）</t>
  </si>
  <si>
    <t>供养
金额
（季度）</t>
  </si>
  <si>
    <t>全自理</t>
  </si>
  <si>
    <t>半护理</t>
  </si>
  <si>
    <t>全护理</t>
  </si>
  <si>
    <t>供养标准（元/月）</t>
  </si>
  <si>
    <t>吴航街道</t>
  </si>
  <si>
    <t>航城街道</t>
  </si>
  <si>
    <t>营前街道</t>
  </si>
  <si>
    <t>首占镇</t>
  </si>
  <si>
    <t>玉田镇</t>
  </si>
  <si>
    <t>罗联乡</t>
  </si>
  <si>
    <t>古槐镇</t>
  </si>
  <si>
    <t>江田镇</t>
  </si>
  <si>
    <t>松下镇</t>
  </si>
  <si>
    <t>文武砂街道</t>
  </si>
  <si>
    <t>鹤上镇</t>
  </si>
  <si>
    <t>漳港街道</t>
  </si>
  <si>
    <t>金峰镇</t>
  </si>
  <si>
    <t>湖南镇</t>
  </si>
  <si>
    <t>文岭镇</t>
  </si>
  <si>
    <t>梅花镇</t>
  </si>
  <si>
    <t>潭头镇</t>
  </si>
  <si>
    <t>猴屿乡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</si>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</sst>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/>
    </xf>
    <xf numFmtId="10" fontId="49" fillId="34" borderId="18" xfId="0" applyNumberFormat="1" applyFont="1" applyFill="1" applyBorder="1" applyAlignment="1">
      <alignment horizontal="center" vertical="center"/>
    </xf>
    <xf numFmtId="10" fontId="1" fillId="33" borderId="0" xfId="17" applyNumberFormat="1" applyFont="1" applyFill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0" fontId="7" fillId="33" borderId="13" xfId="17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workbookViewId="0" topLeftCell="A1">
      <pane ySplit="7" topLeftCell="A8" activePane="bottomLeft" state="frozen"/>
      <selection pane="bottomLeft" activeCell="Y13" sqref="Y13"/>
    </sheetView>
  </sheetViews>
  <sheetFormatPr defaultColWidth="9.00390625" defaultRowHeight="14.25"/>
  <cols>
    <col min="1" max="1" width="9.625" style="0" customWidth="1"/>
    <col min="2" max="3" width="6.75390625" style="1" customWidth="1"/>
    <col min="4" max="5" width="6.50390625" style="1" customWidth="1"/>
    <col min="6" max="6" width="6.00390625" style="1" customWidth="1"/>
    <col min="7" max="7" width="6.25390625" style="1" customWidth="1"/>
    <col min="8" max="8" width="6.375" style="1" customWidth="1"/>
    <col min="9" max="9" width="4.625" style="1" customWidth="1"/>
    <col min="10" max="10" width="8.75390625" style="1" customWidth="1"/>
    <col min="11" max="13" width="6.00390625" style="0" customWidth="1"/>
    <col min="14" max="15" width="6.125" style="0" customWidth="1"/>
    <col min="16" max="16" width="6.00390625" style="0" customWidth="1"/>
    <col min="17" max="17" width="4.625" style="0" customWidth="1"/>
    <col min="18" max="18" width="8.75390625" style="3" customWidth="1"/>
    <col min="19" max="19" width="6.375" style="3" customWidth="1"/>
    <col min="20" max="20" width="6.50390625" style="3" customWidth="1"/>
    <col min="21" max="21" width="7.25390625" style="3" customWidth="1"/>
    <col min="22" max="23" width="10.375" style="3" customWidth="1"/>
    <col min="24" max="24" width="10.375" style="0" customWidth="1"/>
  </cols>
  <sheetData>
    <row r="1" spans="1:21" ht="15.75" customHeight="1">
      <c r="A1" s="1" t="s">
        <v>0</v>
      </c>
      <c r="K1" s="1"/>
      <c r="L1" s="1"/>
      <c r="M1" s="1"/>
      <c r="N1" s="1"/>
      <c r="O1" s="1"/>
      <c r="P1" s="1"/>
      <c r="Q1" s="1"/>
      <c r="R1" s="24"/>
      <c r="S1" s="24"/>
      <c r="T1" s="24"/>
      <c r="U1" s="24"/>
    </row>
    <row r="2" spans="1:24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5"/>
      <c r="W2" s="25"/>
      <c r="X2" s="26"/>
    </row>
    <row r="3" spans="1:23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7"/>
      <c r="S3" s="4"/>
      <c r="T3" s="4"/>
      <c r="U3" s="4"/>
      <c r="V3" s="28"/>
      <c r="W3" s="28"/>
    </row>
    <row r="4" spans="1:23" ht="16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10" t="s">
        <v>5</v>
      </c>
      <c r="L4" s="10"/>
      <c r="M4" s="10"/>
      <c r="N4" s="10"/>
      <c r="O4" s="10"/>
      <c r="P4" s="10"/>
      <c r="Q4" s="10"/>
      <c r="R4" s="10"/>
      <c r="S4" s="29" t="s">
        <v>6</v>
      </c>
      <c r="T4" s="30" t="s">
        <v>7</v>
      </c>
      <c r="U4" s="30" t="s">
        <v>8</v>
      </c>
      <c r="V4" s="31"/>
      <c r="W4" s="31"/>
    </row>
    <row r="5" spans="1:23" ht="16.5" customHeight="1">
      <c r="A5" s="8"/>
      <c r="B5" s="9"/>
      <c r="C5" s="10" t="s">
        <v>9</v>
      </c>
      <c r="D5" s="10"/>
      <c r="E5" s="10"/>
      <c r="F5" s="10" t="s">
        <v>10</v>
      </c>
      <c r="G5" s="10"/>
      <c r="H5" s="10"/>
      <c r="I5" s="20" t="s">
        <v>11</v>
      </c>
      <c r="J5" s="21" t="s">
        <v>12</v>
      </c>
      <c r="K5" s="10" t="s">
        <v>9</v>
      </c>
      <c r="L5" s="10"/>
      <c r="M5" s="10"/>
      <c r="N5" s="10" t="s">
        <v>10</v>
      </c>
      <c r="O5" s="10"/>
      <c r="P5" s="10"/>
      <c r="Q5" s="20" t="s">
        <v>11</v>
      </c>
      <c r="R5" s="20" t="s">
        <v>13</v>
      </c>
      <c r="S5" s="29"/>
      <c r="T5" s="30"/>
      <c r="U5" s="30"/>
      <c r="V5" s="31"/>
      <c r="W5" s="31"/>
    </row>
    <row r="6" spans="1:23" ht="19.5" customHeight="1">
      <c r="A6" s="11"/>
      <c r="B6" s="12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15</v>
      </c>
      <c r="H6" s="10" t="s">
        <v>16</v>
      </c>
      <c r="I6" s="20"/>
      <c r="J6" s="22"/>
      <c r="K6" s="10" t="s">
        <v>14</v>
      </c>
      <c r="L6" s="10" t="s">
        <v>15</v>
      </c>
      <c r="M6" s="10" t="s">
        <v>16</v>
      </c>
      <c r="N6" s="10" t="s">
        <v>14</v>
      </c>
      <c r="O6" s="10" t="s">
        <v>15</v>
      </c>
      <c r="P6" s="10" t="s">
        <v>16</v>
      </c>
      <c r="Q6" s="20"/>
      <c r="R6" s="20"/>
      <c r="S6" s="29"/>
      <c r="T6" s="30"/>
      <c r="U6" s="30"/>
      <c r="V6" s="31"/>
      <c r="W6" s="31"/>
    </row>
    <row r="7" spans="1:23" ht="19.5" customHeight="1">
      <c r="A7" s="13" t="s">
        <v>17</v>
      </c>
      <c r="B7" s="14"/>
      <c r="C7" s="10">
        <v>1340</v>
      </c>
      <c r="D7" s="10">
        <v>1640</v>
      </c>
      <c r="E7" s="10">
        <v>1930</v>
      </c>
      <c r="F7" s="10">
        <v>1610</v>
      </c>
      <c r="G7" s="10">
        <v>3187</v>
      </c>
      <c r="H7" s="10">
        <v>3884</v>
      </c>
      <c r="I7" s="20"/>
      <c r="J7" s="23"/>
      <c r="K7" s="10">
        <v>1340</v>
      </c>
      <c r="L7" s="10">
        <v>1640</v>
      </c>
      <c r="M7" s="10">
        <v>1930</v>
      </c>
      <c r="N7" s="10">
        <v>1610</v>
      </c>
      <c r="O7" s="10">
        <v>3187</v>
      </c>
      <c r="P7" s="10">
        <v>3884</v>
      </c>
      <c r="Q7" s="20"/>
      <c r="R7" s="20"/>
      <c r="S7" s="29"/>
      <c r="T7" s="30"/>
      <c r="U7" s="30"/>
      <c r="V7" s="31"/>
      <c r="W7" s="31"/>
    </row>
    <row r="8" spans="1:23" s="1" customFormat="1" ht="19.5" customHeight="1">
      <c r="A8" s="15" t="s">
        <v>18</v>
      </c>
      <c r="B8" s="16">
        <v>28</v>
      </c>
      <c r="C8" s="16">
        <v>7</v>
      </c>
      <c r="D8" s="16">
        <v>0</v>
      </c>
      <c r="E8" s="16">
        <v>0</v>
      </c>
      <c r="F8" s="16">
        <v>1</v>
      </c>
      <c r="G8" s="16">
        <v>0</v>
      </c>
      <c r="H8" s="16">
        <v>4</v>
      </c>
      <c r="I8" s="16">
        <v>12</v>
      </c>
      <c r="J8" s="16">
        <v>79578</v>
      </c>
      <c r="K8" s="16">
        <v>10</v>
      </c>
      <c r="L8" s="16">
        <v>1</v>
      </c>
      <c r="M8" s="16">
        <v>0</v>
      </c>
      <c r="N8" s="16">
        <v>0</v>
      </c>
      <c r="O8" s="16">
        <v>1</v>
      </c>
      <c r="P8" s="16">
        <v>4</v>
      </c>
      <c r="Q8" s="16">
        <v>16</v>
      </c>
      <c r="R8" s="16">
        <v>101289</v>
      </c>
      <c r="S8" s="32">
        <v>10</v>
      </c>
      <c r="T8" s="32">
        <v>9</v>
      </c>
      <c r="U8" s="33">
        <v>0.9</v>
      </c>
      <c r="V8" s="34"/>
      <c r="W8" s="34"/>
    </row>
    <row r="9" spans="1:23" s="1" customFormat="1" ht="19.5" customHeight="1">
      <c r="A9" s="15" t="s">
        <v>19</v>
      </c>
      <c r="B9" s="16">
        <v>51</v>
      </c>
      <c r="C9" s="17">
        <v>28</v>
      </c>
      <c r="D9" s="17">
        <v>7</v>
      </c>
      <c r="E9" s="17">
        <v>1</v>
      </c>
      <c r="F9" s="17">
        <v>1</v>
      </c>
      <c r="G9" s="17">
        <v>6</v>
      </c>
      <c r="H9" s="17">
        <v>5</v>
      </c>
      <c r="I9" s="16">
        <v>48</v>
      </c>
      <c r="J9" s="16">
        <v>273246</v>
      </c>
      <c r="K9" s="16">
        <v>1</v>
      </c>
      <c r="L9" s="16">
        <v>0</v>
      </c>
      <c r="M9" s="16">
        <v>0</v>
      </c>
      <c r="N9" s="16">
        <v>0</v>
      </c>
      <c r="O9" s="16">
        <v>2</v>
      </c>
      <c r="P9" s="16">
        <v>0</v>
      </c>
      <c r="Q9" s="16">
        <v>3</v>
      </c>
      <c r="R9" s="16">
        <v>23142</v>
      </c>
      <c r="S9" s="32">
        <v>21</v>
      </c>
      <c r="T9" s="32">
        <v>13</v>
      </c>
      <c r="U9" s="33">
        <v>0.619</v>
      </c>
      <c r="V9" s="34"/>
      <c r="W9" s="34"/>
    </row>
    <row r="10" spans="1:23" s="1" customFormat="1" ht="19.5" customHeight="1">
      <c r="A10" s="15" t="s">
        <v>20</v>
      </c>
      <c r="B10" s="16">
        <v>74</v>
      </c>
      <c r="C10" s="17">
        <v>50</v>
      </c>
      <c r="D10" s="17">
        <v>6</v>
      </c>
      <c r="E10" s="17">
        <v>0</v>
      </c>
      <c r="F10" s="17">
        <v>1</v>
      </c>
      <c r="G10" s="17">
        <v>3</v>
      </c>
      <c r="H10" s="17">
        <v>6</v>
      </c>
      <c r="I10" s="16">
        <v>66</v>
      </c>
      <c r="J10" s="16">
        <v>333945</v>
      </c>
      <c r="K10" s="16">
        <v>5</v>
      </c>
      <c r="L10" s="16">
        <v>0</v>
      </c>
      <c r="M10" s="16">
        <v>1</v>
      </c>
      <c r="N10" s="16">
        <v>0</v>
      </c>
      <c r="O10" s="16">
        <v>2</v>
      </c>
      <c r="P10" s="16">
        <v>0</v>
      </c>
      <c r="Q10" s="16">
        <v>8</v>
      </c>
      <c r="R10" s="16">
        <v>45012</v>
      </c>
      <c r="S10" s="32">
        <v>18</v>
      </c>
      <c r="T10" s="32">
        <v>11</v>
      </c>
      <c r="U10" s="33">
        <v>0.6111</v>
      </c>
      <c r="V10" s="34"/>
      <c r="W10" s="34"/>
    </row>
    <row r="11" spans="1:23" s="1" customFormat="1" ht="19.5" customHeight="1">
      <c r="A11" s="15" t="s">
        <v>21</v>
      </c>
      <c r="B11" s="16">
        <v>32</v>
      </c>
      <c r="C11" s="17">
        <v>23</v>
      </c>
      <c r="D11" s="17">
        <v>2</v>
      </c>
      <c r="E11" s="17">
        <v>0</v>
      </c>
      <c r="F11" s="17">
        <v>0</v>
      </c>
      <c r="G11" s="17">
        <v>6</v>
      </c>
      <c r="H11" s="17">
        <v>1</v>
      </c>
      <c r="I11" s="16">
        <v>32</v>
      </c>
      <c r="J11" s="16">
        <v>171318</v>
      </c>
      <c r="K11" s="16"/>
      <c r="L11" s="16"/>
      <c r="M11" s="16"/>
      <c r="N11" s="16"/>
      <c r="O11" s="16"/>
      <c r="P11" s="16"/>
      <c r="Q11" s="16">
        <v>0</v>
      </c>
      <c r="R11" s="16">
        <v>0</v>
      </c>
      <c r="S11" s="32">
        <v>9</v>
      </c>
      <c r="T11" s="32">
        <v>7</v>
      </c>
      <c r="U11" s="33">
        <v>0.7778</v>
      </c>
      <c r="V11" s="34"/>
      <c r="W11" s="34"/>
    </row>
    <row r="12" spans="1:23" s="1" customFormat="1" ht="19.5" customHeight="1">
      <c r="A12" s="15" t="s">
        <v>22</v>
      </c>
      <c r="B12" s="16">
        <v>70</v>
      </c>
      <c r="C12" s="17">
        <v>56</v>
      </c>
      <c r="D12" s="17">
        <v>0</v>
      </c>
      <c r="E12" s="17">
        <v>5</v>
      </c>
      <c r="F12" s="17">
        <v>0</v>
      </c>
      <c r="G12" s="17">
        <v>4</v>
      </c>
      <c r="H12" s="17">
        <v>5</v>
      </c>
      <c r="I12" s="16">
        <v>70</v>
      </c>
      <c r="J12" s="16">
        <v>350574</v>
      </c>
      <c r="K12" s="16"/>
      <c r="L12" s="16"/>
      <c r="M12" s="16"/>
      <c r="N12" s="16"/>
      <c r="O12" s="16"/>
      <c r="P12" s="16"/>
      <c r="Q12" s="16">
        <v>0</v>
      </c>
      <c r="R12" s="16">
        <v>0</v>
      </c>
      <c r="S12" s="32">
        <v>14</v>
      </c>
      <c r="T12" s="32">
        <v>9</v>
      </c>
      <c r="U12" s="33">
        <v>0.6429</v>
      </c>
      <c r="V12" s="34"/>
      <c r="W12" s="34"/>
    </row>
    <row r="13" spans="1:23" s="1" customFormat="1" ht="19.5" customHeight="1">
      <c r="A13" s="15" t="s">
        <v>23</v>
      </c>
      <c r="B13" s="16">
        <v>32</v>
      </c>
      <c r="C13" s="17">
        <v>8</v>
      </c>
      <c r="D13" s="17">
        <v>2</v>
      </c>
      <c r="E13" s="17">
        <v>2</v>
      </c>
      <c r="F13" s="17">
        <v>2</v>
      </c>
      <c r="G13" s="17">
        <v>9</v>
      </c>
      <c r="H13" s="17">
        <v>9</v>
      </c>
      <c r="I13" s="16">
        <v>32</v>
      </c>
      <c r="J13" s="16">
        <v>254157</v>
      </c>
      <c r="K13" s="16"/>
      <c r="L13" s="16"/>
      <c r="M13" s="16"/>
      <c r="N13" s="16"/>
      <c r="O13" s="16"/>
      <c r="P13" s="16"/>
      <c r="Q13" s="16">
        <v>0</v>
      </c>
      <c r="R13" s="16">
        <v>0</v>
      </c>
      <c r="S13" s="32">
        <v>22</v>
      </c>
      <c r="T13" s="32">
        <v>18</v>
      </c>
      <c r="U13" s="33">
        <v>0.8181999999999999</v>
      </c>
      <c r="V13" s="34"/>
      <c r="W13" s="34"/>
    </row>
    <row r="14" spans="1:23" s="1" customFormat="1" ht="19.5" customHeight="1">
      <c r="A14" s="15" t="s">
        <v>24</v>
      </c>
      <c r="B14" s="16">
        <v>61</v>
      </c>
      <c r="C14" s="17">
        <v>36</v>
      </c>
      <c r="D14" s="17">
        <v>0</v>
      </c>
      <c r="E14" s="17">
        <v>0</v>
      </c>
      <c r="F14" s="17">
        <v>0</v>
      </c>
      <c r="G14" s="17">
        <v>12</v>
      </c>
      <c r="H14" s="17">
        <v>13</v>
      </c>
      <c r="I14" s="16">
        <v>61</v>
      </c>
      <c r="J14" s="16">
        <v>410928</v>
      </c>
      <c r="K14" s="16"/>
      <c r="L14" s="16"/>
      <c r="M14" s="16"/>
      <c r="N14" s="16"/>
      <c r="O14" s="16"/>
      <c r="P14" s="16"/>
      <c r="Q14" s="16">
        <v>0</v>
      </c>
      <c r="R14" s="16">
        <v>0</v>
      </c>
      <c r="S14" s="32">
        <v>25</v>
      </c>
      <c r="T14" s="32">
        <v>25</v>
      </c>
      <c r="U14" s="33">
        <v>1</v>
      </c>
      <c r="V14" s="34"/>
      <c r="W14" s="34"/>
    </row>
    <row r="15" spans="1:23" s="1" customFormat="1" ht="19.5" customHeight="1">
      <c r="A15" s="15" t="s">
        <v>25</v>
      </c>
      <c r="B15" s="16">
        <v>76</v>
      </c>
      <c r="C15" s="17">
        <v>46</v>
      </c>
      <c r="D15" s="17">
        <v>2</v>
      </c>
      <c r="E15" s="17">
        <v>1</v>
      </c>
      <c r="F15" s="17">
        <v>7</v>
      </c>
      <c r="G15" s="17">
        <v>10</v>
      </c>
      <c r="H15" s="17">
        <v>10</v>
      </c>
      <c r="I15" s="16">
        <v>76</v>
      </c>
      <c r="J15" s="16">
        <v>446490</v>
      </c>
      <c r="K15" s="16"/>
      <c r="L15" s="16"/>
      <c r="M15" s="16"/>
      <c r="N15" s="16"/>
      <c r="O15" s="16"/>
      <c r="P15" s="16"/>
      <c r="Q15" s="16">
        <v>0</v>
      </c>
      <c r="R15" s="16">
        <v>0</v>
      </c>
      <c r="S15" s="32">
        <v>23</v>
      </c>
      <c r="T15" s="32">
        <v>20</v>
      </c>
      <c r="U15" s="33">
        <v>0.8695999999999999</v>
      </c>
      <c r="V15" s="34"/>
      <c r="W15" s="34"/>
    </row>
    <row r="16" spans="1:23" s="1" customFormat="1" ht="19.5" customHeight="1">
      <c r="A16" s="15" t="s">
        <v>26</v>
      </c>
      <c r="B16" s="16">
        <v>53</v>
      </c>
      <c r="C16" s="17">
        <v>37</v>
      </c>
      <c r="D16" s="17">
        <v>1</v>
      </c>
      <c r="E16" s="17">
        <v>0</v>
      </c>
      <c r="F16" s="17">
        <v>1</v>
      </c>
      <c r="G16" s="17">
        <v>6</v>
      </c>
      <c r="H16" s="17">
        <v>8</v>
      </c>
      <c r="I16" s="16">
        <v>53</v>
      </c>
      <c r="J16" s="16">
        <v>309072</v>
      </c>
      <c r="K16" s="16"/>
      <c r="L16" s="16"/>
      <c r="M16" s="16"/>
      <c r="N16" s="16"/>
      <c r="O16" s="16"/>
      <c r="P16" s="16"/>
      <c r="Q16" s="16">
        <v>0</v>
      </c>
      <c r="R16" s="16">
        <v>0</v>
      </c>
      <c r="S16" s="32">
        <v>15</v>
      </c>
      <c r="T16" s="32">
        <v>14</v>
      </c>
      <c r="U16" s="33">
        <v>0.9333</v>
      </c>
      <c r="V16" s="34"/>
      <c r="W16" s="34"/>
    </row>
    <row r="17" spans="1:23" s="1" customFormat="1" ht="19.5" customHeight="1">
      <c r="A17" s="15" t="s">
        <v>27</v>
      </c>
      <c r="B17" s="16">
        <v>25</v>
      </c>
      <c r="C17" s="17">
        <v>9</v>
      </c>
      <c r="D17" s="17">
        <v>1</v>
      </c>
      <c r="E17" s="17">
        <v>0</v>
      </c>
      <c r="F17" s="17">
        <v>1</v>
      </c>
      <c r="G17" s="17">
        <v>10</v>
      </c>
      <c r="H17" s="17">
        <v>4</v>
      </c>
      <c r="I17" s="16">
        <v>25</v>
      </c>
      <c r="J17" s="16">
        <v>188148</v>
      </c>
      <c r="K17" s="16"/>
      <c r="L17" s="16"/>
      <c r="M17" s="16"/>
      <c r="N17" s="16"/>
      <c r="O17" s="16"/>
      <c r="P17" s="16"/>
      <c r="Q17" s="16">
        <v>0</v>
      </c>
      <c r="R17" s="16">
        <v>0</v>
      </c>
      <c r="S17" s="32">
        <v>15</v>
      </c>
      <c r="T17" s="32">
        <v>14</v>
      </c>
      <c r="U17" s="33">
        <v>0.9333</v>
      </c>
      <c r="V17" s="34"/>
      <c r="W17" s="34"/>
    </row>
    <row r="18" spans="1:23" s="1" customFormat="1" ht="19.5" customHeight="1">
      <c r="A18" s="15" t="s">
        <v>28</v>
      </c>
      <c r="B18" s="16">
        <v>80</v>
      </c>
      <c r="C18" s="17">
        <v>38</v>
      </c>
      <c r="D18" s="17">
        <v>5</v>
      </c>
      <c r="E18" s="17">
        <v>3</v>
      </c>
      <c r="F18" s="17">
        <v>0</v>
      </c>
      <c r="G18" s="17">
        <v>15</v>
      </c>
      <c r="H18" s="17">
        <v>19</v>
      </c>
      <c r="I18" s="16">
        <v>80</v>
      </c>
      <c r="J18" s="16">
        <v>559533</v>
      </c>
      <c r="K18" s="16"/>
      <c r="L18" s="16"/>
      <c r="M18" s="16"/>
      <c r="N18" s="16"/>
      <c r="O18" s="16"/>
      <c r="P18" s="16"/>
      <c r="Q18" s="16">
        <v>0</v>
      </c>
      <c r="R18" s="16">
        <v>0</v>
      </c>
      <c r="S18" s="32">
        <v>42</v>
      </c>
      <c r="T18" s="32">
        <v>34</v>
      </c>
      <c r="U18" s="33">
        <v>0.8095</v>
      </c>
      <c r="V18" s="34"/>
      <c r="W18" s="34"/>
    </row>
    <row r="19" spans="1:23" s="1" customFormat="1" ht="19.5" customHeight="1">
      <c r="A19" s="15" t="s">
        <v>29</v>
      </c>
      <c r="B19" s="16">
        <v>77</v>
      </c>
      <c r="C19" s="17">
        <v>37</v>
      </c>
      <c r="D19" s="17">
        <v>7</v>
      </c>
      <c r="E19" s="17">
        <v>2</v>
      </c>
      <c r="F19" s="17">
        <v>0</v>
      </c>
      <c r="G19" s="17">
        <v>15</v>
      </c>
      <c r="H19" s="17">
        <v>16</v>
      </c>
      <c r="I19" s="16">
        <v>77</v>
      </c>
      <c r="J19" s="16">
        <v>524607</v>
      </c>
      <c r="K19" s="16"/>
      <c r="L19" s="16"/>
      <c r="M19" s="16"/>
      <c r="N19" s="16"/>
      <c r="O19" s="16"/>
      <c r="P19" s="16"/>
      <c r="Q19" s="16">
        <v>0</v>
      </c>
      <c r="R19" s="16">
        <v>0</v>
      </c>
      <c r="S19" s="32">
        <v>40</v>
      </c>
      <c r="T19" s="32">
        <v>31</v>
      </c>
      <c r="U19" s="33">
        <v>0.775</v>
      </c>
      <c r="V19" s="34"/>
      <c r="W19" s="34"/>
    </row>
    <row r="20" spans="1:23" s="1" customFormat="1" ht="19.5" customHeight="1">
      <c r="A20" s="15" t="s">
        <v>30</v>
      </c>
      <c r="B20" s="16">
        <v>49</v>
      </c>
      <c r="C20" s="17">
        <v>30</v>
      </c>
      <c r="D20" s="17">
        <v>3</v>
      </c>
      <c r="E20" s="17">
        <v>0</v>
      </c>
      <c r="F20" s="17">
        <v>0</v>
      </c>
      <c r="G20" s="17">
        <v>11</v>
      </c>
      <c r="H20" s="17">
        <v>2</v>
      </c>
      <c r="I20" s="16">
        <v>46</v>
      </c>
      <c r="J20" s="16">
        <v>263835</v>
      </c>
      <c r="K20" s="16">
        <v>0</v>
      </c>
      <c r="L20" s="16">
        <v>2</v>
      </c>
      <c r="M20" s="16">
        <v>0</v>
      </c>
      <c r="N20" s="16">
        <v>0</v>
      </c>
      <c r="O20" s="16">
        <v>1</v>
      </c>
      <c r="P20" s="16">
        <v>0</v>
      </c>
      <c r="Q20" s="16">
        <v>3</v>
      </c>
      <c r="R20" s="16">
        <v>19401</v>
      </c>
      <c r="S20" s="32">
        <v>19</v>
      </c>
      <c r="T20" s="32">
        <v>14</v>
      </c>
      <c r="U20" s="33">
        <v>0.7368000000000001</v>
      </c>
      <c r="V20" s="34"/>
      <c r="W20" s="34"/>
    </row>
    <row r="21" spans="1:23" s="1" customFormat="1" ht="19.5" customHeight="1">
      <c r="A21" s="15" t="s">
        <v>31</v>
      </c>
      <c r="B21" s="16">
        <v>54</v>
      </c>
      <c r="C21" s="17">
        <v>24</v>
      </c>
      <c r="D21" s="17">
        <v>8</v>
      </c>
      <c r="E21" s="17">
        <v>6</v>
      </c>
      <c r="F21" s="17">
        <v>0</v>
      </c>
      <c r="G21" s="17">
        <v>3</v>
      </c>
      <c r="H21" s="17">
        <v>7</v>
      </c>
      <c r="I21" s="16">
        <v>48</v>
      </c>
      <c r="J21" s="16">
        <v>280827</v>
      </c>
      <c r="K21" s="16">
        <v>3</v>
      </c>
      <c r="L21" s="16">
        <v>0</v>
      </c>
      <c r="M21" s="16">
        <v>1</v>
      </c>
      <c r="N21" s="16">
        <v>0</v>
      </c>
      <c r="O21" s="16">
        <v>2</v>
      </c>
      <c r="P21" s="16">
        <v>0</v>
      </c>
      <c r="Q21" s="16">
        <v>6</v>
      </c>
      <c r="R21" s="16">
        <v>36972</v>
      </c>
      <c r="S21" s="32">
        <v>27</v>
      </c>
      <c r="T21" s="32">
        <v>12</v>
      </c>
      <c r="U21" s="33">
        <v>0.44439999999999996</v>
      </c>
      <c r="V21" s="34"/>
      <c r="W21" s="34"/>
    </row>
    <row r="22" spans="1:23" s="1" customFormat="1" ht="19.5" customHeight="1">
      <c r="A22" s="15" t="s">
        <v>32</v>
      </c>
      <c r="B22" s="16">
        <v>63</v>
      </c>
      <c r="C22" s="17">
        <v>34</v>
      </c>
      <c r="D22" s="17">
        <v>6</v>
      </c>
      <c r="E22" s="17">
        <v>3</v>
      </c>
      <c r="F22" s="17">
        <v>0</v>
      </c>
      <c r="G22" s="17">
        <v>7</v>
      </c>
      <c r="H22" s="17">
        <v>8</v>
      </c>
      <c r="I22" s="16">
        <v>58</v>
      </c>
      <c r="J22" s="16">
        <v>343713</v>
      </c>
      <c r="K22" s="16">
        <v>0</v>
      </c>
      <c r="L22" s="16">
        <v>1</v>
      </c>
      <c r="M22" s="16">
        <v>2</v>
      </c>
      <c r="N22" s="16">
        <v>0</v>
      </c>
      <c r="O22" s="16">
        <v>2</v>
      </c>
      <c r="P22" s="16">
        <v>0</v>
      </c>
      <c r="Q22" s="16">
        <v>5</v>
      </c>
      <c r="R22" s="16">
        <v>35622</v>
      </c>
      <c r="S22" s="32">
        <v>29</v>
      </c>
      <c r="T22" s="32">
        <v>17</v>
      </c>
      <c r="U22" s="33">
        <v>0.5861999999999999</v>
      </c>
      <c r="V22" s="34"/>
      <c r="W22" s="34"/>
    </row>
    <row r="23" spans="1:23" s="1" customFormat="1" ht="19.5" customHeight="1">
      <c r="A23" s="15" t="s">
        <v>33</v>
      </c>
      <c r="B23" s="16">
        <v>86</v>
      </c>
      <c r="C23" s="17">
        <v>19</v>
      </c>
      <c r="D23" s="17">
        <v>30</v>
      </c>
      <c r="E23" s="17">
        <v>2</v>
      </c>
      <c r="F23" s="17">
        <v>0</v>
      </c>
      <c r="G23" s="17">
        <v>31</v>
      </c>
      <c r="H23" s="17">
        <v>1</v>
      </c>
      <c r="I23" s="16">
        <v>83</v>
      </c>
      <c r="J23" s="16">
        <v>543603</v>
      </c>
      <c r="K23" s="16">
        <v>0</v>
      </c>
      <c r="L23" s="16">
        <v>1</v>
      </c>
      <c r="M23" s="16">
        <v>1</v>
      </c>
      <c r="N23" s="16">
        <v>0</v>
      </c>
      <c r="O23" s="16">
        <v>1</v>
      </c>
      <c r="P23" s="16">
        <v>0</v>
      </c>
      <c r="Q23" s="16">
        <v>3</v>
      </c>
      <c r="R23" s="16">
        <v>20271</v>
      </c>
      <c r="S23" s="32">
        <v>67</v>
      </c>
      <c r="T23" s="32">
        <v>33</v>
      </c>
      <c r="U23" s="33">
        <v>0.4925</v>
      </c>
      <c r="V23" s="34"/>
      <c r="W23" s="34"/>
    </row>
    <row r="24" spans="1:23" s="1" customFormat="1" ht="19.5" customHeight="1">
      <c r="A24" s="15" t="s">
        <v>34</v>
      </c>
      <c r="B24" s="16">
        <v>106</v>
      </c>
      <c r="C24" s="17">
        <v>79</v>
      </c>
      <c r="D24" s="17">
        <v>7</v>
      </c>
      <c r="E24" s="17">
        <v>2</v>
      </c>
      <c r="F24" s="17">
        <v>0</v>
      </c>
      <c r="G24" s="17">
        <v>8</v>
      </c>
      <c r="H24" s="17">
        <v>10</v>
      </c>
      <c r="I24" s="16">
        <v>106</v>
      </c>
      <c r="J24" s="16">
        <v>556608</v>
      </c>
      <c r="K24" s="16"/>
      <c r="L24" s="16"/>
      <c r="M24" s="16"/>
      <c r="N24" s="16"/>
      <c r="O24" s="16"/>
      <c r="P24" s="16"/>
      <c r="Q24" s="16">
        <v>0</v>
      </c>
      <c r="R24" s="16">
        <v>0</v>
      </c>
      <c r="S24" s="32">
        <v>27</v>
      </c>
      <c r="T24" s="32">
        <v>18</v>
      </c>
      <c r="U24" s="33">
        <v>0.6667000000000001</v>
      </c>
      <c r="V24" s="34"/>
      <c r="W24" s="34"/>
    </row>
    <row r="25" spans="1:23" s="1" customFormat="1" ht="19.5" customHeight="1">
      <c r="A25" s="15" t="s">
        <v>35</v>
      </c>
      <c r="B25" s="16">
        <v>4</v>
      </c>
      <c r="C25" s="17">
        <v>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v>4</v>
      </c>
      <c r="J25" s="16">
        <v>16080</v>
      </c>
      <c r="K25" s="16"/>
      <c r="L25" s="16"/>
      <c r="M25" s="16"/>
      <c r="N25" s="16"/>
      <c r="O25" s="16"/>
      <c r="P25" s="16"/>
      <c r="Q25" s="16"/>
      <c r="R25" s="16"/>
      <c r="S25" s="32">
        <v>0</v>
      </c>
      <c r="T25" s="32">
        <v>0</v>
      </c>
      <c r="U25" s="35"/>
      <c r="V25" s="34"/>
      <c r="W25" s="34"/>
    </row>
    <row r="26" spans="1:23" s="1" customFormat="1" ht="19.5" customHeight="1">
      <c r="A26" s="15" t="s">
        <v>36</v>
      </c>
      <c r="B26" s="18">
        <f>SUM(I26,Q26)</f>
        <v>1021</v>
      </c>
      <c r="C26" s="18">
        <f aca="true" t="shared" si="0" ref="C26:H26">SUM(C8:C25)</f>
        <v>565</v>
      </c>
      <c r="D26" s="18">
        <f t="shared" si="0"/>
        <v>87</v>
      </c>
      <c r="E26" s="18">
        <f t="shared" si="0"/>
        <v>27</v>
      </c>
      <c r="F26" s="18">
        <f t="shared" si="0"/>
        <v>14</v>
      </c>
      <c r="G26" s="18">
        <f t="shared" si="0"/>
        <v>156</v>
      </c>
      <c r="H26" s="18">
        <f t="shared" si="0"/>
        <v>128</v>
      </c>
      <c r="I26" s="18">
        <f>C26+D26+E26+F26+G26+H26</f>
        <v>977</v>
      </c>
      <c r="J26" s="18">
        <f>SUMPRODUCT($C$7:$H$7,C26:H26)*3</f>
        <v>5906262</v>
      </c>
      <c r="K26" s="18">
        <f aca="true" t="shared" si="1" ref="K26:P26">SUM(K8:K25)</f>
        <v>19</v>
      </c>
      <c r="L26" s="18">
        <f t="shared" si="1"/>
        <v>5</v>
      </c>
      <c r="M26" s="18">
        <f t="shared" si="1"/>
        <v>5</v>
      </c>
      <c r="N26" s="18">
        <f t="shared" si="1"/>
        <v>0</v>
      </c>
      <c r="O26" s="18">
        <f t="shared" si="1"/>
        <v>11</v>
      </c>
      <c r="P26" s="18">
        <f t="shared" si="1"/>
        <v>4</v>
      </c>
      <c r="Q26" s="18">
        <v>44</v>
      </c>
      <c r="R26" s="18">
        <f>SUMPRODUCT($K$7:$P$7,K26:P26)*3</f>
        <v>281709</v>
      </c>
      <c r="S26" s="36">
        <f>D26+E26+G26+H26+L26+M26+O26+P26</f>
        <v>423</v>
      </c>
      <c r="T26" s="36">
        <f>G26+H26+O26+P26</f>
        <v>299</v>
      </c>
      <c r="U26" s="37">
        <f>T26/S26</f>
        <v>0.706855791962175</v>
      </c>
      <c r="V26" s="34"/>
      <c r="W26" s="34"/>
    </row>
    <row r="27" spans="1:24" s="2" customFormat="1" ht="14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38"/>
      <c r="W27" s="38"/>
      <c r="X27" s="39"/>
    </row>
    <row r="28" spans="1:24" ht="14.25">
      <c r="A28" s="1"/>
      <c r="K28" s="1"/>
      <c r="L28" s="1"/>
      <c r="M28" s="1"/>
      <c r="N28" s="1"/>
      <c r="O28" s="1"/>
      <c r="P28" s="1"/>
      <c r="Q28" s="1"/>
      <c r="R28" s="24"/>
      <c r="S28" s="24"/>
      <c r="T28" s="24"/>
      <c r="U28" s="24"/>
      <c r="V28" s="40"/>
      <c r="W28" s="40"/>
      <c r="X28" s="41"/>
    </row>
    <row r="29" spans="22:24" ht="14.25">
      <c r="V29" s="40"/>
      <c r="W29" s="40"/>
      <c r="X29" s="41"/>
    </row>
  </sheetData>
  <sheetProtection/>
  <mergeCells count="18">
    <mergeCell ref="A2:U2"/>
    <mergeCell ref="C4:J4"/>
    <mergeCell ref="K4:R4"/>
    <mergeCell ref="C5:E5"/>
    <mergeCell ref="F5:H5"/>
    <mergeCell ref="K5:M5"/>
    <mergeCell ref="N5:P5"/>
    <mergeCell ref="A7:B7"/>
    <mergeCell ref="A27:U27"/>
    <mergeCell ref="A4:A6"/>
    <mergeCell ref="B4:B6"/>
    <mergeCell ref="I5:I7"/>
    <mergeCell ref="J5:J7"/>
    <mergeCell ref="Q5:Q7"/>
    <mergeCell ref="R5:R7"/>
    <mergeCell ref="S4:S7"/>
    <mergeCell ref="T4:T7"/>
    <mergeCell ref="U4:U7"/>
  </mergeCells>
  <printOptions/>
  <pageMargins left="0.19652777777777777" right="0.07847222222222222" top="0.52" bottom="0.35" header="0.39" footer="0.29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2018-03-21T01:36:17Z</cp:lastPrinted>
  <dcterms:created xsi:type="dcterms:W3CDTF">2012-04-12T03:11:07Z</dcterms:created>
  <dcterms:modified xsi:type="dcterms:W3CDTF">2023-12-26T12:26:38Z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87902BF299384B59AF8041F661030242_13</vt:lpwstr>
  </property>
</Properties>
</file>