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<sst xmlns="http://schemas.openxmlformats.org/spreadsheetml/2006/main" count="37" uniqueCount="30">
  <si>
    <t>长乐区2022年第三季度残疾人两项补贴补助汇总表</t>
  </si>
  <si>
    <t>乡镇街道</t>
  </si>
  <si>
    <t>人数</t>
  </si>
  <si>
    <t>发放金额</t>
  </si>
  <si>
    <t>生活
补贴</t>
  </si>
  <si>
    <t>生活困难的一级护理补贴</t>
  </si>
  <si>
    <t>非生活困难的一级护理补贴</t>
  </si>
  <si>
    <t>生活困难的二级护理补贴</t>
  </si>
  <si>
    <t>非生活困难的二级护理补贴</t>
  </si>
  <si>
    <t>合计</t>
  </si>
  <si>
    <t>季度生活补贴</t>
  </si>
  <si>
    <t>季度护理补贴</t>
  </si>
  <si>
    <t>古槐镇</t>
  </si>
  <si>
    <t>航城街道</t>
  </si>
  <si>
    <t>鹤上镇</t>
  </si>
  <si>
    <t>猴屿乡</t>
  </si>
  <si>
    <t>湖南镇</t>
  </si>
  <si>
    <t>江田镇</t>
  </si>
  <si>
    <t>金峰镇</t>
  </si>
  <si>
    <t>罗联乡</t>
  </si>
  <si>
    <t>梅花镇</t>
  </si>
  <si>
    <t>首占镇</t>
  </si>
  <si>
    <t>松下镇</t>
  </si>
  <si>
    <t>潭头镇</t>
  </si>
  <si>
    <t>文岭镇</t>
  </si>
  <si>
    <t>文武砂镇</t>
  </si>
  <si>
    <t>吴航街道</t>
  </si>
  <si>
    <t>营前街道</t>
  </si>
  <si>
    <t>玉田镇</t>
  </si>
  <si>
    <t>漳港街道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</si>
</sst>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方正小标宋简体"/>
      <family val="4"/>
    </font>
    <font>
      <sz val="22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zoomScaleSheetLayoutView="85" workbookViewId="0" topLeftCell="A1">
      <selection activeCell="A1" sqref="A1:O2"/>
    </sheetView>
  </sheetViews>
  <sheetFormatPr defaultColWidth="9.00390625" defaultRowHeight="14.25" outlineLevelRow="1"/>
  <cols>
    <col min="1" max="1" width="15.625" style="1" customWidth="1"/>
    <col min="2" max="2" width="10.75390625" style="2" customWidth="1"/>
    <col min="3" max="3" width="10.75390625" style="3" customWidth="1"/>
    <col min="4" max="7" width="10.75390625" style="2" customWidth="1"/>
    <col min="8" max="8" width="10.75390625" style="4" customWidth="1"/>
    <col min="9" max="9" width="10.75390625" style="5" customWidth="1"/>
    <col min="10" max="14" width="10.75390625" style="4" customWidth="1"/>
    <col min="15" max="15" width="10.75390625" style="2" customWidth="1"/>
    <col min="16" max="16384" width="9.00390625" style="2" customWidth="1"/>
  </cols>
  <sheetData>
    <row r="1" spans="1:15" ht="30" customHeight="1">
      <c r="A1" s="6" t="s">
        <v>0</v>
      </c>
      <c r="B1" s="7"/>
      <c r="C1" s="8"/>
      <c r="D1" s="7"/>
      <c r="E1" s="7"/>
      <c r="F1" s="7"/>
      <c r="G1" s="7"/>
      <c r="H1" s="7"/>
      <c r="I1" s="8"/>
      <c r="J1" s="7"/>
      <c r="K1" s="7"/>
      <c r="L1" s="7"/>
      <c r="M1" s="7"/>
      <c r="N1" s="7"/>
      <c r="O1" s="7"/>
    </row>
    <row r="2" spans="1:15" ht="33" customHeight="1">
      <c r="A2" s="9"/>
      <c r="B2" s="7"/>
      <c r="C2" s="8"/>
      <c r="D2" s="7"/>
      <c r="E2" s="7"/>
      <c r="F2" s="10"/>
      <c r="G2" s="10"/>
      <c r="H2" s="7"/>
      <c r="I2" s="8"/>
      <c r="J2" s="7"/>
      <c r="K2" s="7"/>
      <c r="L2" s="7"/>
      <c r="M2" s="7"/>
      <c r="N2" s="7"/>
      <c r="O2" s="7"/>
    </row>
    <row r="3" spans="1:15" ht="31.5" customHeight="1">
      <c r="A3" s="11" t="s">
        <v>1</v>
      </c>
      <c r="B3" s="12" t="s">
        <v>2</v>
      </c>
      <c r="C3" s="13"/>
      <c r="D3" s="12"/>
      <c r="E3" s="12"/>
      <c r="F3" s="12"/>
      <c r="G3" s="12"/>
      <c r="H3" s="14" t="s">
        <v>3</v>
      </c>
      <c r="I3" s="16"/>
      <c r="J3" s="14"/>
      <c r="K3" s="16"/>
      <c r="L3" s="16"/>
      <c r="M3" s="16"/>
      <c r="N3" s="16"/>
      <c r="O3" s="16"/>
    </row>
    <row r="4" spans="1:15" ht="78" customHeight="1">
      <c r="A4" s="15"/>
      <c r="B4" s="14" t="s">
        <v>4</v>
      </c>
      <c r="C4" s="16" t="s">
        <v>5</v>
      </c>
      <c r="D4" s="14" t="s">
        <v>6</v>
      </c>
      <c r="E4" s="14" t="s">
        <v>7</v>
      </c>
      <c r="F4" s="14" t="s">
        <v>8</v>
      </c>
      <c r="G4" s="16" t="s">
        <v>9</v>
      </c>
      <c r="H4" s="14" t="s">
        <v>4</v>
      </c>
      <c r="I4" s="16" t="s">
        <v>5</v>
      </c>
      <c r="J4" s="14" t="s">
        <v>6</v>
      </c>
      <c r="K4" s="14" t="s">
        <v>7</v>
      </c>
      <c r="L4" s="14" t="s">
        <v>8</v>
      </c>
      <c r="M4" s="16" t="s">
        <v>9</v>
      </c>
      <c r="N4" s="14" t="s">
        <v>10</v>
      </c>
      <c r="O4" s="14" t="s">
        <v>11</v>
      </c>
    </row>
    <row r="5" spans="1:15" ht="27.75" customHeight="1">
      <c r="A5" s="17" t="s">
        <v>12</v>
      </c>
      <c r="B5" s="18">
        <v>349</v>
      </c>
      <c r="C5" s="19">
        <v>88</v>
      </c>
      <c r="D5" s="19">
        <v>40</v>
      </c>
      <c r="E5" s="19">
        <v>160</v>
      </c>
      <c r="F5" s="19">
        <v>69</v>
      </c>
      <c r="G5" s="19">
        <f>B5+C5+D5+E5+F5</f>
        <v>706</v>
      </c>
      <c r="H5" s="20">
        <f>B5*285</f>
        <v>99465</v>
      </c>
      <c r="I5" s="20">
        <f>C5*119</f>
        <v>10472</v>
      </c>
      <c r="J5" s="20">
        <f>D5*115</f>
        <v>4600</v>
      </c>
      <c r="K5" s="20">
        <f>E5*99</f>
        <v>15840</v>
      </c>
      <c r="L5" s="20">
        <f>F5*85</f>
        <v>5865</v>
      </c>
      <c r="M5" s="18">
        <f>H5+I5+J5+K5+L5</f>
        <v>136242</v>
      </c>
      <c r="N5" s="19">
        <f>H5*3</f>
        <v>298395</v>
      </c>
      <c r="O5" s="19">
        <f>(I5+J5+K5+L5)*3</f>
        <v>110331</v>
      </c>
    </row>
    <row r="6" spans="1:15" ht="27.75" customHeight="1">
      <c r="A6" s="17" t="s">
        <v>13</v>
      </c>
      <c r="B6" s="18">
        <v>190</v>
      </c>
      <c r="C6" s="19">
        <v>42</v>
      </c>
      <c r="D6" s="19">
        <v>32</v>
      </c>
      <c r="E6" s="19">
        <v>92</v>
      </c>
      <c r="F6" s="19">
        <v>53</v>
      </c>
      <c r="G6" s="19">
        <f aca="true" t="shared" si="0" ref="G6:G23">B6+C6+D6+E6+F6</f>
        <v>409</v>
      </c>
      <c r="H6" s="20">
        <f aca="true" t="shared" si="1" ref="H6:H23">B6*285</f>
        <v>54150</v>
      </c>
      <c r="I6" s="20">
        <f aca="true" t="shared" si="2" ref="I6:I23">C6*119</f>
        <v>4998</v>
      </c>
      <c r="J6" s="20">
        <f aca="true" t="shared" si="3" ref="J6:J23">D6*115</f>
        <v>3680</v>
      </c>
      <c r="K6" s="20">
        <f aca="true" t="shared" si="4" ref="K6:K23">E6*99</f>
        <v>9108</v>
      </c>
      <c r="L6" s="20">
        <f aca="true" t="shared" si="5" ref="L6:L23">F6*85</f>
        <v>4505</v>
      </c>
      <c r="M6" s="18">
        <f aca="true" t="shared" si="6" ref="M6:M23">H6+I6+J6+K6+L6</f>
        <v>76441</v>
      </c>
      <c r="N6" s="19">
        <f aca="true" t="shared" si="7" ref="N6:N23">H6*3</f>
        <v>162450</v>
      </c>
      <c r="O6" s="19">
        <f aca="true" t="shared" si="8" ref="O6:O23">(I6+J6+K6+L6)*3</f>
        <v>66873</v>
      </c>
    </row>
    <row r="7" spans="1:15" ht="27.75" customHeight="1">
      <c r="A7" s="17" t="s">
        <v>14</v>
      </c>
      <c r="B7" s="18">
        <v>334</v>
      </c>
      <c r="C7" s="19">
        <v>80</v>
      </c>
      <c r="D7" s="19">
        <v>54</v>
      </c>
      <c r="E7" s="19">
        <v>150</v>
      </c>
      <c r="F7" s="19">
        <v>101</v>
      </c>
      <c r="G7" s="19">
        <f t="shared" si="0"/>
        <v>719</v>
      </c>
      <c r="H7" s="20">
        <f t="shared" si="1"/>
        <v>95190</v>
      </c>
      <c r="I7" s="20">
        <f t="shared" si="2"/>
        <v>9520</v>
      </c>
      <c r="J7" s="20">
        <f t="shared" si="3"/>
        <v>6210</v>
      </c>
      <c r="K7" s="20">
        <f t="shared" si="4"/>
        <v>14850</v>
      </c>
      <c r="L7" s="20">
        <f t="shared" si="5"/>
        <v>8585</v>
      </c>
      <c r="M7" s="18">
        <f t="shared" si="6"/>
        <v>134355</v>
      </c>
      <c r="N7" s="19">
        <f t="shared" si="7"/>
        <v>285570</v>
      </c>
      <c r="O7" s="19">
        <f t="shared" si="8"/>
        <v>117495</v>
      </c>
    </row>
    <row r="8" spans="1:15" ht="27.75" customHeight="1">
      <c r="A8" s="17" t="s">
        <v>15</v>
      </c>
      <c r="B8" s="18">
        <v>27</v>
      </c>
      <c r="C8" s="19">
        <v>9</v>
      </c>
      <c r="D8" s="19">
        <v>3</v>
      </c>
      <c r="E8" s="19">
        <v>11</v>
      </c>
      <c r="F8" s="19">
        <v>9</v>
      </c>
      <c r="G8" s="19">
        <f t="shared" si="0"/>
        <v>59</v>
      </c>
      <c r="H8" s="20">
        <f t="shared" si="1"/>
        <v>7695</v>
      </c>
      <c r="I8" s="20">
        <f t="shared" si="2"/>
        <v>1071</v>
      </c>
      <c r="J8" s="20">
        <f t="shared" si="3"/>
        <v>345</v>
      </c>
      <c r="K8" s="20">
        <f t="shared" si="4"/>
        <v>1089</v>
      </c>
      <c r="L8" s="20">
        <f t="shared" si="5"/>
        <v>765</v>
      </c>
      <c r="M8" s="18">
        <f t="shared" si="6"/>
        <v>10965</v>
      </c>
      <c r="N8" s="19">
        <f t="shared" si="7"/>
        <v>23085</v>
      </c>
      <c r="O8" s="19">
        <f t="shared" si="8"/>
        <v>9810</v>
      </c>
    </row>
    <row r="9" spans="1:15" ht="27.75" customHeight="1">
      <c r="A9" s="17" t="s">
        <v>16</v>
      </c>
      <c r="B9" s="18">
        <v>153</v>
      </c>
      <c r="C9" s="19">
        <v>37</v>
      </c>
      <c r="D9" s="19">
        <v>41</v>
      </c>
      <c r="E9" s="19">
        <v>70</v>
      </c>
      <c r="F9" s="19">
        <v>36</v>
      </c>
      <c r="G9" s="19">
        <f t="shared" si="0"/>
        <v>337</v>
      </c>
      <c r="H9" s="20">
        <f t="shared" si="1"/>
        <v>43605</v>
      </c>
      <c r="I9" s="20">
        <f t="shared" si="2"/>
        <v>4403</v>
      </c>
      <c r="J9" s="20">
        <f t="shared" si="3"/>
        <v>4715</v>
      </c>
      <c r="K9" s="20">
        <f t="shared" si="4"/>
        <v>6930</v>
      </c>
      <c r="L9" s="20">
        <f t="shared" si="5"/>
        <v>3060</v>
      </c>
      <c r="M9" s="18">
        <f t="shared" si="6"/>
        <v>62713</v>
      </c>
      <c r="N9" s="19">
        <f t="shared" si="7"/>
        <v>130815</v>
      </c>
      <c r="O9" s="19">
        <f t="shared" si="8"/>
        <v>57324</v>
      </c>
    </row>
    <row r="10" spans="1:15" ht="27.75" customHeight="1">
      <c r="A10" s="17" t="s">
        <v>17</v>
      </c>
      <c r="B10" s="18">
        <v>344</v>
      </c>
      <c r="C10" s="19">
        <v>106</v>
      </c>
      <c r="D10" s="19">
        <v>40</v>
      </c>
      <c r="E10" s="19">
        <v>146</v>
      </c>
      <c r="F10" s="19">
        <v>57</v>
      </c>
      <c r="G10" s="19">
        <f t="shared" si="0"/>
        <v>693</v>
      </c>
      <c r="H10" s="20">
        <f t="shared" si="1"/>
        <v>98040</v>
      </c>
      <c r="I10" s="20">
        <f t="shared" si="2"/>
        <v>12614</v>
      </c>
      <c r="J10" s="20">
        <f t="shared" si="3"/>
        <v>4600</v>
      </c>
      <c r="K10" s="20">
        <f t="shared" si="4"/>
        <v>14454</v>
      </c>
      <c r="L10" s="20">
        <f t="shared" si="5"/>
        <v>4845</v>
      </c>
      <c r="M10" s="18">
        <f t="shared" si="6"/>
        <v>134553</v>
      </c>
      <c r="N10" s="19">
        <f t="shared" si="7"/>
        <v>294120</v>
      </c>
      <c r="O10" s="19">
        <f t="shared" si="8"/>
        <v>109539</v>
      </c>
    </row>
    <row r="11" spans="1:15" ht="27.75" customHeight="1">
      <c r="A11" s="17" t="s">
        <v>18</v>
      </c>
      <c r="B11" s="18">
        <v>277</v>
      </c>
      <c r="C11" s="19">
        <v>68</v>
      </c>
      <c r="D11" s="19">
        <v>83</v>
      </c>
      <c r="E11" s="19">
        <v>145</v>
      </c>
      <c r="F11" s="19">
        <v>112</v>
      </c>
      <c r="G11" s="19">
        <f t="shared" si="0"/>
        <v>685</v>
      </c>
      <c r="H11" s="20">
        <f t="shared" si="1"/>
        <v>78945</v>
      </c>
      <c r="I11" s="20">
        <f t="shared" si="2"/>
        <v>8092</v>
      </c>
      <c r="J11" s="20">
        <f t="shared" si="3"/>
        <v>9545</v>
      </c>
      <c r="K11" s="20">
        <f t="shared" si="4"/>
        <v>14355</v>
      </c>
      <c r="L11" s="20">
        <f t="shared" si="5"/>
        <v>9520</v>
      </c>
      <c r="M11" s="18">
        <f t="shared" si="6"/>
        <v>120457</v>
      </c>
      <c r="N11" s="19">
        <f t="shared" si="7"/>
        <v>236835</v>
      </c>
      <c r="O11" s="19">
        <f t="shared" si="8"/>
        <v>124536</v>
      </c>
    </row>
    <row r="12" spans="1:15" ht="27.75" customHeight="1">
      <c r="A12" s="17" t="s">
        <v>19</v>
      </c>
      <c r="B12" s="18">
        <v>109</v>
      </c>
      <c r="C12" s="19">
        <v>28</v>
      </c>
      <c r="D12" s="19">
        <v>6</v>
      </c>
      <c r="E12" s="19">
        <v>44</v>
      </c>
      <c r="F12" s="19">
        <v>17</v>
      </c>
      <c r="G12" s="19">
        <f t="shared" si="0"/>
        <v>204</v>
      </c>
      <c r="H12" s="20">
        <f t="shared" si="1"/>
        <v>31065</v>
      </c>
      <c r="I12" s="20">
        <f t="shared" si="2"/>
        <v>3332</v>
      </c>
      <c r="J12" s="20">
        <f t="shared" si="3"/>
        <v>690</v>
      </c>
      <c r="K12" s="20">
        <f t="shared" si="4"/>
        <v>4356</v>
      </c>
      <c r="L12" s="20">
        <f t="shared" si="5"/>
        <v>1445</v>
      </c>
      <c r="M12" s="18">
        <f t="shared" si="6"/>
        <v>40888</v>
      </c>
      <c r="N12" s="19">
        <f t="shared" si="7"/>
        <v>93195</v>
      </c>
      <c r="O12" s="19">
        <f t="shared" si="8"/>
        <v>29469</v>
      </c>
    </row>
    <row r="13" spans="1:15" ht="27.75" customHeight="1">
      <c r="A13" s="17" t="s">
        <v>20</v>
      </c>
      <c r="B13" s="18">
        <v>101</v>
      </c>
      <c r="C13" s="19">
        <v>18</v>
      </c>
      <c r="D13" s="19">
        <v>5</v>
      </c>
      <c r="E13" s="19">
        <v>44</v>
      </c>
      <c r="F13" s="19">
        <v>19</v>
      </c>
      <c r="G13" s="19">
        <f t="shared" si="0"/>
        <v>187</v>
      </c>
      <c r="H13" s="20">
        <f t="shared" si="1"/>
        <v>28785</v>
      </c>
      <c r="I13" s="20">
        <f t="shared" si="2"/>
        <v>2142</v>
      </c>
      <c r="J13" s="20">
        <f t="shared" si="3"/>
        <v>575</v>
      </c>
      <c r="K13" s="20">
        <f t="shared" si="4"/>
        <v>4356</v>
      </c>
      <c r="L13" s="20">
        <f t="shared" si="5"/>
        <v>1615</v>
      </c>
      <c r="M13" s="18">
        <f t="shared" si="6"/>
        <v>37473</v>
      </c>
      <c r="N13" s="19">
        <f t="shared" si="7"/>
        <v>86355</v>
      </c>
      <c r="O13" s="19">
        <f t="shared" si="8"/>
        <v>26064</v>
      </c>
    </row>
    <row r="14" spans="1:15" ht="27.75" customHeight="1">
      <c r="A14" s="17" t="s">
        <v>21</v>
      </c>
      <c r="B14" s="18">
        <v>172</v>
      </c>
      <c r="C14" s="19">
        <v>25</v>
      </c>
      <c r="D14" s="19">
        <v>31</v>
      </c>
      <c r="E14" s="19">
        <v>75</v>
      </c>
      <c r="F14" s="19">
        <v>43</v>
      </c>
      <c r="G14" s="19">
        <f t="shared" si="0"/>
        <v>346</v>
      </c>
      <c r="H14" s="20">
        <f t="shared" si="1"/>
        <v>49020</v>
      </c>
      <c r="I14" s="20">
        <f t="shared" si="2"/>
        <v>2975</v>
      </c>
      <c r="J14" s="20">
        <f t="shared" si="3"/>
        <v>3565</v>
      </c>
      <c r="K14" s="20">
        <f t="shared" si="4"/>
        <v>7425</v>
      </c>
      <c r="L14" s="20">
        <f t="shared" si="5"/>
        <v>3655</v>
      </c>
      <c r="M14" s="18">
        <f t="shared" si="6"/>
        <v>66640</v>
      </c>
      <c r="N14" s="19">
        <f t="shared" si="7"/>
        <v>147060</v>
      </c>
      <c r="O14" s="19">
        <f t="shared" si="8"/>
        <v>52860</v>
      </c>
    </row>
    <row r="15" spans="1:15" ht="27.75" customHeight="1">
      <c r="A15" s="17" t="s">
        <v>22</v>
      </c>
      <c r="B15" s="18">
        <v>100</v>
      </c>
      <c r="C15" s="19">
        <v>31</v>
      </c>
      <c r="D15" s="19">
        <v>25</v>
      </c>
      <c r="E15" s="19">
        <v>45</v>
      </c>
      <c r="F15" s="19">
        <v>28</v>
      </c>
      <c r="G15" s="19">
        <f t="shared" si="0"/>
        <v>229</v>
      </c>
      <c r="H15" s="20">
        <f t="shared" si="1"/>
        <v>28500</v>
      </c>
      <c r="I15" s="20">
        <f t="shared" si="2"/>
        <v>3689</v>
      </c>
      <c r="J15" s="20">
        <f t="shared" si="3"/>
        <v>2875</v>
      </c>
      <c r="K15" s="20">
        <f t="shared" si="4"/>
        <v>4455</v>
      </c>
      <c r="L15" s="20">
        <f t="shared" si="5"/>
        <v>2380</v>
      </c>
      <c r="M15" s="18">
        <f t="shared" si="6"/>
        <v>41899</v>
      </c>
      <c r="N15" s="19">
        <f t="shared" si="7"/>
        <v>85500</v>
      </c>
      <c r="O15" s="19">
        <f t="shared" si="8"/>
        <v>40197</v>
      </c>
    </row>
    <row r="16" spans="1:15" ht="27.75" customHeight="1">
      <c r="A16" s="17" t="s">
        <v>23</v>
      </c>
      <c r="B16" s="18">
        <v>284</v>
      </c>
      <c r="C16" s="19">
        <v>66</v>
      </c>
      <c r="D16" s="19">
        <v>63</v>
      </c>
      <c r="E16" s="19">
        <v>125</v>
      </c>
      <c r="F16" s="19">
        <v>70</v>
      </c>
      <c r="G16" s="19">
        <f t="shared" si="0"/>
        <v>608</v>
      </c>
      <c r="H16" s="20">
        <f t="shared" si="1"/>
        <v>80940</v>
      </c>
      <c r="I16" s="20">
        <f t="shared" si="2"/>
        <v>7854</v>
      </c>
      <c r="J16" s="20">
        <f t="shared" si="3"/>
        <v>7245</v>
      </c>
      <c r="K16" s="20">
        <f t="shared" si="4"/>
        <v>12375</v>
      </c>
      <c r="L16" s="20">
        <f t="shared" si="5"/>
        <v>5950</v>
      </c>
      <c r="M16" s="18">
        <f t="shared" si="6"/>
        <v>114364</v>
      </c>
      <c r="N16" s="19">
        <f t="shared" si="7"/>
        <v>242820</v>
      </c>
      <c r="O16" s="19">
        <f t="shared" si="8"/>
        <v>100272</v>
      </c>
    </row>
    <row r="17" spans="1:15" ht="27.75" customHeight="1">
      <c r="A17" s="17" t="s">
        <v>24</v>
      </c>
      <c r="B17" s="18">
        <v>205</v>
      </c>
      <c r="C17" s="19">
        <v>51</v>
      </c>
      <c r="D17" s="19">
        <v>33</v>
      </c>
      <c r="E17" s="19">
        <v>88</v>
      </c>
      <c r="F17" s="19">
        <v>47</v>
      </c>
      <c r="G17" s="19">
        <f t="shared" si="0"/>
        <v>424</v>
      </c>
      <c r="H17" s="20">
        <f t="shared" si="1"/>
        <v>58425</v>
      </c>
      <c r="I17" s="20">
        <f t="shared" si="2"/>
        <v>6069</v>
      </c>
      <c r="J17" s="20">
        <f t="shared" si="3"/>
        <v>3795</v>
      </c>
      <c r="K17" s="20">
        <f t="shared" si="4"/>
        <v>8712</v>
      </c>
      <c r="L17" s="20">
        <f t="shared" si="5"/>
        <v>3995</v>
      </c>
      <c r="M17" s="18">
        <f t="shared" si="6"/>
        <v>80996</v>
      </c>
      <c r="N17" s="19">
        <f t="shared" si="7"/>
        <v>175275</v>
      </c>
      <c r="O17" s="19">
        <f t="shared" si="8"/>
        <v>67713</v>
      </c>
    </row>
    <row r="18" spans="1:15" ht="27.75" customHeight="1">
      <c r="A18" s="17" t="s">
        <v>25</v>
      </c>
      <c r="B18" s="18">
        <v>163</v>
      </c>
      <c r="C18" s="19">
        <v>42</v>
      </c>
      <c r="D18" s="19">
        <v>16</v>
      </c>
      <c r="E18" s="19">
        <v>80</v>
      </c>
      <c r="F18" s="19">
        <v>27</v>
      </c>
      <c r="G18" s="19">
        <f t="shared" si="0"/>
        <v>328</v>
      </c>
      <c r="H18" s="20">
        <f t="shared" si="1"/>
        <v>46455</v>
      </c>
      <c r="I18" s="20">
        <f t="shared" si="2"/>
        <v>4998</v>
      </c>
      <c r="J18" s="20">
        <f t="shared" si="3"/>
        <v>1840</v>
      </c>
      <c r="K18" s="20">
        <f t="shared" si="4"/>
        <v>7920</v>
      </c>
      <c r="L18" s="20">
        <f t="shared" si="5"/>
        <v>2295</v>
      </c>
      <c r="M18" s="18">
        <f t="shared" si="6"/>
        <v>63508</v>
      </c>
      <c r="N18" s="19">
        <f t="shared" si="7"/>
        <v>139365</v>
      </c>
      <c r="O18" s="19">
        <f t="shared" si="8"/>
        <v>51159</v>
      </c>
    </row>
    <row r="19" spans="1:15" ht="27.75" customHeight="1">
      <c r="A19" s="17" t="s">
        <v>26</v>
      </c>
      <c r="B19" s="18">
        <v>143</v>
      </c>
      <c r="C19" s="19">
        <v>35</v>
      </c>
      <c r="D19" s="19">
        <v>48</v>
      </c>
      <c r="E19" s="19">
        <v>73</v>
      </c>
      <c r="F19" s="19">
        <v>91</v>
      </c>
      <c r="G19" s="19">
        <f t="shared" si="0"/>
        <v>390</v>
      </c>
      <c r="H19" s="20">
        <f t="shared" si="1"/>
        <v>40755</v>
      </c>
      <c r="I19" s="20">
        <f t="shared" si="2"/>
        <v>4165</v>
      </c>
      <c r="J19" s="20">
        <f t="shared" si="3"/>
        <v>5520</v>
      </c>
      <c r="K19" s="20">
        <f t="shared" si="4"/>
        <v>7227</v>
      </c>
      <c r="L19" s="20">
        <f t="shared" si="5"/>
        <v>7735</v>
      </c>
      <c r="M19" s="18">
        <f t="shared" si="6"/>
        <v>65402</v>
      </c>
      <c r="N19" s="19">
        <f t="shared" si="7"/>
        <v>122265</v>
      </c>
      <c r="O19" s="19">
        <f t="shared" si="8"/>
        <v>73941</v>
      </c>
    </row>
    <row r="20" spans="1:15" ht="27.75" customHeight="1">
      <c r="A20" s="17" t="s">
        <v>27</v>
      </c>
      <c r="B20" s="18">
        <v>244</v>
      </c>
      <c r="C20" s="19">
        <v>69</v>
      </c>
      <c r="D20" s="19">
        <v>29</v>
      </c>
      <c r="E20" s="19">
        <v>118</v>
      </c>
      <c r="F20" s="19">
        <v>38</v>
      </c>
      <c r="G20" s="19">
        <f t="shared" si="0"/>
        <v>498</v>
      </c>
      <c r="H20" s="20">
        <f t="shared" si="1"/>
        <v>69540</v>
      </c>
      <c r="I20" s="20">
        <f t="shared" si="2"/>
        <v>8211</v>
      </c>
      <c r="J20" s="20">
        <f t="shared" si="3"/>
        <v>3335</v>
      </c>
      <c r="K20" s="20">
        <f t="shared" si="4"/>
        <v>11682</v>
      </c>
      <c r="L20" s="20">
        <f t="shared" si="5"/>
        <v>3230</v>
      </c>
      <c r="M20" s="18">
        <f t="shared" si="6"/>
        <v>95998</v>
      </c>
      <c r="N20" s="19">
        <f t="shared" si="7"/>
        <v>208620</v>
      </c>
      <c r="O20" s="19">
        <f t="shared" si="8"/>
        <v>79374</v>
      </c>
    </row>
    <row r="21" spans="1:15" ht="27.75" customHeight="1">
      <c r="A21" s="17" t="s">
        <v>28</v>
      </c>
      <c r="B21" s="18">
        <v>328</v>
      </c>
      <c r="C21" s="19">
        <v>82</v>
      </c>
      <c r="D21" s="19">
        <v>38</v>
      </c>
      <c r="E21" s="19">
        <v>167</v>
      </c>
      <c r="F21" s="19">
        <v>62</v>
      </c>
      <c r="G21" s="19">
        <f t="shared" si="0"/>
        <v>677</v>
      </c>
      <c r="H21" s="20">
        <f t="shared" si="1"/>
        <v>93480</v>
      </c>
      <c r="I21" s="20">
        <f t="shared" si="2"/>
        <v>9758</v>
      </c>
      <c r="J21" s="20">
        <f t="shared" si="3"/>
        <v>4370</v>
      </c>
      <c r="K21" s="20">
        <f t="shared" si="4"/>
        <v>16533</v>
      </c>
      <c r="L21" s="20">
        <f t="shared" si="5"/>
        <v>5270</v>
      </c>
      <c r="M21" s="18">
        <f t="shared" si="6"/>
        <v>129411</v>
      </c>
      <c r="N21" s="19">
        <f t="shared" si="7"/>
        <v>280440</v>
      </c>
      <c r="O21" s="19">
        <f t="shared" si="8"/>
        <v>107793</v>
      </c>
    </row>
    <row r="22" spans="1:15" ht="27.75" customHeight="1">
      <c r="A22" s="17" t="s">
        <v>29</v>
      </c>
      <c r="B22" s="18">
        <v>301</v>
      </c>
      <c r="C22" s="19">
        <v>59</v>
      </c>
      <c r="D22" s="19">
        <v>60</v>
      </c>
      <c r="E22" s="19">
        <v>139</v>
      </c>
      <c r="F22" s="19">
        <v>78</v>
      </c>
      <c r="G22" s="19">
        <f t="shared" si="0"/>
        <v>637</v>
      </c>
      <c r="H22" s="20">
        <f t="shared" si="1"/>
        <v>85785</v>
      </c>
      <c r="I22" s="20">
        <f t="shared" si="2"/>
        <v>7021</v>
      </c>
      <c r="J22" s="20">
        <f t="shared" si="3"/>
        <v>6900</v>
      </c>
      <c r="K22" s="20">
        <f t="shared" si="4"/>
        <v>13761</v>
      </c>
      <c r="L22" s="20">
        <f t="shared" si="5"/>
        <v>6630</v>
      </c>
      <c r="M22" s="18">
        <f t="shared" si="6"/>
        <v>120097</v>
      </c>
      <c r="N22" s="19">
        <f t="shared" si="7"/>
        <v>257355</v>
      </c>
      <c r="O22" s="19">
        <f t="shared" si="8"/>
        <v>102936</v>
      </c>
    </row>
    <row r="23" spans="1:15" ht="27.75" customHeight="1">
      <c r="A23" s="21" t="s">
        <v>9</v>
      </c>
      <c r="B23" s="22">
        <f>SUM(B5:B22)</f>
        <v>3824</v>
      </c>
      <c r="C23" s="22">
        <f>SUM(C5:C22)</f>
        <v>936</v>
      </c>
      <c r="D23" s="22">
        <f>SUM(D5:D22)</f>
        <v>647</v>
      </c>
      <c r="E23" s="22">
        <f>SUM(E5:E22)</f>
        <v>1772</v>
      </c>
      <c r="F23" s="22">
        <f>SUM(F5:F22)</f>
        <v>957</v>
      </c>
      <c r="G23" s="19">
        <f t="shared" si="0"/>
        <v>8136</v>
      </c>
      <c r="H23" s="20">
        <f t="shared" si="1"/>
        <v>1089840</v>
      </c>
      <c r="I23" s="20">
        <f t="shared" si="2"/>
        <v>111384</v>
      </c>
      <c r="J23" s="20">
        <f t="shared" si="3"/>
        <v>74405</v>
      </c>
      <c r="K23" s="20">
        <f t="shared" si="4"/>
        <v>175428</v>
      </c>
      <c r="L23" s="20">
        <f t="shared" si="5"/>
        <v>81345</v>
      </c>
      <c r="M23" s="18">
        <f t="shared" si="6"/>
        <v>1532402</v>
      </c>
      <c r="N23" s="19">
        <f t="shared" si="7"/>
        <v>3269520</v>
      </c>
      <c r="O23" s="19">
        <f t="shared" si="8"/>
        <v>1327686</v>
      </c>
    </row>
    <row r="34" spans="8:14" ht="18.75" outlineLevel="1">
      <c r="H34" s="2"/>
      <c r="I34" s="3"/>
      <c r="J34" s="2"/>
      <c r="K34" s="2"/>
      <c r="L34" s="2"/>
      <c r="M34" s="2"/>
      <c r="N34" s="2"/>
    </row>
    <row r="35" spans="8:14" ht="18.75" outlineLevel="1">
      <c r="H35" s="2"/>
      <c r="I35" s="3"/>
      <c r="J35" s="2"/>
      <c r="K35" s="2"/>
      <c r="L35" s="2"/>
      <c r="M35" s="2"/>
      <c r="N35" s="2"/>
    </row>
    <row r="36" spans="8:14" ht="18.75" outlineLevel="1">
      <c r="H36" s="2"/>
      <c r="I36" s="3"/>
      <c r="J36" s="2"/>
      <c r="K36" s="2"/>
      <c r="L36" s="2"/>
      <c r="M36" s="2"/>
      <c r="N36" s="2"/>
    </row>
    <row r="37" spans="8:14" ht="18.75" outlineLevel="1">
      <c r="H37" s="2"/>
      <c r="I37" s="3"/>
      <c r="J37" s="2"/>
      <c r="K37" s="2"/>
      <c r="L37" s="2"/>
      <c r="M37" s="2"/>
      <c r="N37" s="2"/>
    </row>
    <row r="38" spans="8:14" ht="18.75" outlineLevel="1">
      <c r="H38" s="2"/>
      <c r="I38" s="3"/>
      <c r="J38" s="2"/>
      <c r="K38" s="2"/>
      <c r="L38" s="2"/>
      <c r="M38" s="2"/>
      <c r="N38" s="2"/>
    </row>
    <row r="39" spans="8:14" ht="18.75" outlineLevel="1">
      <c r="H39" s="2"/>
      <c r="I39" s="3"/>
      <c r="J39" s="2"/>
      <c r="K39" s="2"/>
      <c r="L39" s="2"/>
      <c r="M39" s="2"/>
      <c r="N39" s="2"/>
    </row>
    <row r="40" spans="8:14" ht="18.75" outlineLevel="1">
      <c r="H40" s="2"/>
      <c r="I40" s="3"/>
      <c r="J40" s="2"/>
      <c r="K40" s="2"/>
      <c r="L40" s="2"/>
      <c r="M40" s="2"/>
      <c r="N40" s="2"/>
    </row>
    <row r="41" spans="8:14" ht="18.75" outlineLevel="1">
      <c r="H41" s="2"/>
      <c r="I41" s="3"/>
      <c r="J41" s="2"/>
      <c r="K41" s="2"/>
      <c r="L41" s="2"/>
      <c r="M41" s="2"/>
      <c r="N41" s="2"/>
    </row>
    <row r="42" spans="8:14" ht="18.75" outlineLevel="1">
      <c r="H42" s="2"/>
      <c r="I42" s="3"/>
      <c r="J42" s="2"/>
      <c r="K42" s="2"/>
      <c r="L42" s="2"/>
      <c r="M42" s="2"/>
      <c r="N42" s="2"/>
    </row>
    <row r="43" spans="8:14" ht="18.75" outlineLevel="1">
      <c r="H43" s="2"/>
      <c r="I43" s="3"/>
      <c r="J43" s="2"/>
      <c r="K43" s="2"/>
      <c r="L43" s="2"/>
      <c r="M43" s="2"/>
      <c r="N43" s="2"/>
    </row>
    <row r="44" spans="8:14" ht="18.75" outlineLevel="1">
      <c r="H44" s="2"/>
      <c r="I44" s="3"/>
      <c r="J44" s="2"/>
      <c r="K44" s="2"/>
      <c r="L44" s="2"/>
      <c r="M44" s="2"/>
      <c r="N44" s="2"/>
    </row>
    <row r="45" spans="8:14" ht="18.75" outlineLevel="1">
      <c r="H45" s="2"/>
      <c r="I45" s="3"/>
      <c r="J45" s="2"/>
      <c r="K45" s="2"/>
      <c r="L45" s="2"/>
      <c r="M45" s="2"/>
      <c r="N45" s="2"/>
    </row>
    <row r="46" spans="8:14" ht="18.75" outlineLevel="1">
      <c r="H46" s="2"/>
      <c r="I46" s="3"/>
      <c r="J46" s="2"/>
      <c r="K46" s="2"/>
      <c r="L46" s="2"/>
      <c r="M46" s="2"/>
      <c r="N46" s="2"/>
    </row>
    <row r="47" spans="8:14" ht="18.75" outlineLevel="1">
      <c r="H47" s="2"/>
      <c r="I47" s="3"/>
      <c r="J47" s="2"/>
      <c r="K47" s="2"/>
      <c r="L47" s="2"/>
      <c r="M47" s="2"/>
      <c r="N47" s="2"/>
    </row>
    <row r="48" spans="8:14" ht="18.75" outlineLevel="1">
      <c r="H48" s="2"/>
      <c r="I48" s="3"/>
      <c r="J48" s="2"/>
      <c r="K48" s="2"/>
      <c r="L48" s="2"/>
      <c r="M48" s="2"/>
      <c r="N48" s="2"/>
    </row>
    <row r="49" spans="8:14" ht="18.75" outlineLevel="1">
      <c r="H49" s="2"/>
      <c r="I49" s="3"/>
      <c r="J49" s="2"/>
      <c r="K49" s="2"/>
      <c r="L49" s="2"/>
      <c r="M49" s="2"/>
      <c r="N49" s="2"/>
    </row>
    <row r="50" spans="8:14" ht="18.75" outlineLevel="1">
      <c r="H50" s="2"/>
      <c r="I50" s="3"/>
      <c r="J50" s="2"/>
      <c r="K50" s="2"/>
      <c r="L50" s="2"/>
      <c r="M50" s="2"/>
      <c r="N50" s="2"/>
    </row>
    <row r="51" spans="8:14" ht="18.75" outlineLevel="1">
      <c r="H51" s="2"/>
      <c r="I51" s="3"/>
      <c r="J51" s="2"/>
      <c r="K51" s="2"/>
      <c r="L51" s="2"/>
      <c r="M51" s="2"/>
      <c r="N51" s="2"/>
    </row>
  </sheetData>
  <sheetProtection/>
  <mergeCells count="4">
    <mergeCell ref="B3:G3"/>
    <mergeCell ref="H3:O3"/>
    <mergeCell ref="A3:A4"/>
    <mergeCell ref="A1:O2"/>
  </mergeCells>
  <printOptions/>
  <pageMargins left="0.5118055555555555" right="0.2361111111111111" top="0.015277777777777777" bottom="0.015277777777777777" header="0.5" footer="0.5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2017-12-14T08:27:06Z</cp:lastPrinted>
  <dcterms:created xsi:type="dcterms:W3CDTF">2010-08-25T07:54:38Z</dcterms:created>
  <dcterms:modified xsi:type="dcterms:W3CDTF">2022-06-28T02:35:14Z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2059B474166F4A8D88ADDD53352569A3</vt:lpwstr>
  </property>
</Properties>
</file>