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Sheet1!$A$2:$H$38</definedName>
    <definedName name="_xlnm._FilterDatabase" localSheetId="1" hidden="1">Sheet2!$A$1:$H$36</definedName>
  </definedNames>
  <calcPr calcId="144525"/>
</workbook>
</file>

<file path=xl/sharedStrings.xml><?xml version="1.0" encoding="utf-8"?>
<sst xmlns="http://schemas.openxmlformats.org/spreadsheetml/2006/main" count="158" uniqueCount="50">
  <si>
    <r>
      <rPr>
        <sz val="18"/>
        <color theme="1"/>
        <rFont val="宋体"/>
        <charset val="134"/>
        <scheme val="minor"/>
      </rPr>
      <t xml:space="preserve">2022年度长乐区青年就业见习补贴发放花名册
                                          </t>
    </r>
    <r>
      <rPr>
        <sz val="12"/>
        <color theme="1"/>
        <rFont val="宋体"/>
        <charset val="134"/>
        <scheme val="minor"/>
      </rPr>
      <t>单位：元</t>
    </r>
  </si>
  <si>
    <t>序号</t>
  </si>
  <si>
    <t>见习单位</t>
  </si>
  <si>
    <t>见习人员</t>
  </si>
  <si>
    <t>学历</t>
  </si>
  <si>
    <t>生活补助金额</t>
  </si>
  <si>
    <t>留用奖励补贴金额</t>
  </si>
  <si>
    <t>拟补助总金额</t>
  </si>
  <si>
    <t>小计</t>
  </si>
  <si>
    <t>明一国际营养品集团有限公司</t>
  </si>
  <si>
    <t>王明柳</t>
  </si>
  <si>
    <t>宋源媛</t>
  </si>
  <si>
    <t>阿娜尔古丽.肉孜瓦洪</t>
  </si>
  <si>
    <t>唐艺颖</t>
  </si>
  <si>
    <t>廖晓丽</t>
  </si>
  <si>
    <t>廖诗琪</t>
  </si>
  <si>
    <t>福建永荣锦江股份有限公司</t>
  </si>
  <si>
    <t>黄震霆</t>
  </si>
  <si>
    <t>于鑫</t>
  </si>
  <si>
    <t>陈维</t>
  </si>
  <si>
    <t>粟春香</t>
  </si>
  <si>
    <t>林昕</t>
  </si>
  <si>
    <t>林佳欣</t>
  </si>
  <si>
    <t>林宇晴</t>
  </si>
  <si>
    <t>万云云</t>
  </si>
  <si>
    <t>魏春雨</t>
  </si>
  <si>
    <t>吴佳星</t>
  </si>
  <si>
    <t>戴琦宇</t>
  </si>
  <si>
    <t>杨子鑫</t>
  </si>
  <si>
    <t>福建新创锦纶实业有限公司</t>
  </si>
  <si>
    <t>谢柳珍</t>
  </si>
  <si>
    <t>赵诗佳</t>
  </si>
  <si>
    <t>雷凯茹</t>
  </si>
  <si>
    <t>刘小丽</t>
  </si>
  <si>
    <t>李秋格</t>
  </si>
  <si>
    <t>杨雅玲</t>
  </si>
  <si>
    <t>陈锶莹</t>
  </si>
  <si>
    <t>熊潇雨</t>
  </si>
  <si>
    <t>黄宇</t>
  </si>
  <si>
    <t>许鹏飞</t>
  </si>
  <si>
    <t>方新英</t>
  </si>
  <si>
    <t>李语欣</t>
  </si>
  <si>
    <t>张凯越</t>
  </si>
  <si>
    <t>福建景丰科技有限公司</t>
  </si>
  <si>
    <t>陈仕雄</t>
  </si>
  <si>
    <t>黄梓湉</t>
  </si>
  <si>
    <t>周敏</t>
  </si>
  <si>
    <t>北京贝瑞和康生物技术有限公司福建分公司</t>
  </si>
  <si>
    <t>刘鑫锋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</si>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</sst>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90;&#23159;&#30340;&#20849;&#20139;&#25991;&#20214;/2.&#27605;&#19994;&#29983;&#30456;&#20851;&#25919;&#31574;&#24037;&#20316;/1.&#38738;&#24180;&#35265;&#20064;&#34917;&#36148;/2022&#24180;&#65288;4&#26376;&#20043;&#21518;&#35265;&#20064;&#34917;&#36148;1960&#20803;&#19968;&#20010;&#26376;&#65289;/&#65288;&#24635;&#65289;&#38738;&#24180;&#35265;&#20064;&#22791;&#2669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姓名</v>
          </cell>
          <cell r="D2" t="str">
            <v>身份证号码</v>
          </cell>
          <cell r="E2" t="str">
            <v>民族</v>
          </cell>
          <cell r="F2" t="str">
            <v>户口性质</v>
          </cell>
          <cell r="G2" t="str">
            <v>学历</v>
          </cell>
        </row>
        <row r="3">
          <cell r="C3" t="str">
            <v>王明柳</v>
          </cell>
          <cell r="D3" t="str">
            <v> 
35092419960317006X </v>
          </cell>
          <cell r="E3" t="str">
            <v>汉</v>
          </cell>
          <cell r="F3" t="str">
            <v>农村</v>
          </cell>
          <cell r="G3" t="str">
            <v>本科</v>
          </cell>
        </row>
        <row r="4">
          <cell r="C4" t="str">
            <v>宋源媛</v>
          </cell>
          <cell r="D4" t="str">
            <v>532128199901040367</v>
          </cell>
          <cell r="E4" t="str">
            <v>汉</v>
          </cell>
          <cell r="F4" t="str">
            <v>城镇</v>
          </cell>
          <cell r="G4" t="str">
            <v>本科</v>
          </cell>
        </row>
        <row r="5">
          <cell r="C5" t="str">
            <v>阿娜尔古丽.肉孜瓦洪</v>
          </cell>
          <cell r="D5" t="str">
            <v>65402119960627002X</v>
          </cell>
          <cell r="E5" t="str">
            <v>维吾尔</v>
          </cell>
          <cell r="F5" t="str">
            <v>农村户口</v>
          </cell>
          <cell r="G5" t="str">
            <v>本科</v>
          </cell>
        </row>
        <row r="6">
          <cell r="C6" t="str">
            <v>刘鑫锋</v>
          </cell>
          <cell r="D6" t="str">
            <v>500221199809154912</v>
          </cell>
          <cell r="E6" t="str">
            <v>汉</v>
          </cell>
          <cell r="F6" t="str">
            <v>农村</v>
          </cell>
          <cell r="G6" t="str">
            <v>本科</v>
          </cell>
        </row>
        <row r="7">
          <cell r="C7" t="str">
            <v>唐艺颖</v>
          </cell>
          <cell r="D7" t="str">
            <v>350105199912221526</v>
          </cell>
          <cell r="E7" t="str">
            <v>汉</v>
          </cell>
          <cell r="F7" t="str">
            <v>农村户口</v>
          </cell>
          <cell r="G7" t="str">
            <v>本科</v>
          </cell>
        </row>
        <row r="8">
          <cell r="C8" t="str">
            <v>谢柳珍</v>
          </cell>
          <cell r="D8" t="str">
            <v>352228200003213024</v>
          </cell>
          <cell r="E8" t="str">
            <v>汉族</v>
          </cell>
          <cell r="F8" t="str">
            <v>居民户</v>
          </cell>
          <cell r="G8" t="str">
            <v>本科</v>
          </cell>
        </row>
        <row r="9">
          <cell r="C9" t="str">
            <v>赵诗佳</v>
          </cell>
          <cell r="D9" t="str">
            <v>350724199810161026</v>
          </cell>
          <cell r="E9" t="str">
            <v>汉族</v>
          </cell>
          <cell r="F9" t="str">
            <v>居民户</v>
          </cell>
          <cell r="G9" t="str">
            <v>本科</v>
          </cell>
        </row>
        <row r="10">
          <cell r="C10" t="str">
            <v>雷凯茹</v>
          </cell>
          <cell r="D10" t="str">
            <v>35059319990216184X</v>
          </cell>
          <cell r="E10" t="str">
            <v>汉族</v>
          </cell>
          <cell r="F10" t="str">
            <v>居民户</v>
          </cell>
          <cell r="G10" t="str">
            <v>本科</v>
          </cell>
        </row>
        <row r="11">
          <cell r="C11" t="str">
            <v>郑海镕</v>
          </cell>
          <cell r="D11" t="str">
            <v>350305199911293916</v>
          </cell>
          <cell r="E11" t="str">
            <v>汉族</v>
          </cell>
          <cell r="F11" t="str">
            <v>居民户</v>
          </cell>
          <cell r="G11" t="str">
            <v>本科</v>
          </cell>
        </row>
        <row r="12">
          <cell r="C12" t="str">
            <v>刘小丽</v>
          </cell>
          <cell r="D12" t="str">
            <v>350821200005160444</v>
          </cell>
          <cell r="E12" t="str">
            <v>汉族</v>
          </cell>
          <cell r="F12" t="str">
            <v>居民户</v>
          </cell>
          <cell r="G12" t="str">
            <v>本科</v>
          </cell>
        </row>
        <row r="13">
          <cell r="C13" t="str">
            <v>李秋格</v>
          </cell>
          <cell r="D13" t="str">
            <v>450330199909281326</v>
          </cell>
          <cell r="E13" t="str">
            <v>瑶族</v>
          </cell>
          <cell r="F13" t="str">
            <v>居民户</v>
          </cell>
          <cell r="G13" t="str">
            <v>本科</v>
          </cell>
        </row>
        <row r="14">
          <cell r="C14" t="str">
            <v>杨雅玲</v>
          </cell>
          <cell r="D14" t="str">
            <v>350521200007084522</v>
          </cell>
          <cell r="E14" t="str">
            <v>汉族</v>
          </cell>
          <cell r="F14" t="str">
            <v>居民户</v>
          </cell>
          <cell r="G14" t="str">
            <v>本科</v>
          </cell>
        </row>
        <row r="15">
          <cell r="C15" t="str">
            <v>陈锶莹</v>
          </cell>
          <cell r="D15" t="str">
            <v>350322199909134332</v>
          </cell>
          <cell r="E15" t="str">
            <v>汉族</v>
          </cell>
          <cell r="F15" t="str">
            <v>居民户</v>
          </cell>
          <cell r="G15" t="str">
            <v>本科</v>
          </cell>
        </row>
        <row r="16">
          <cell r="C16" t="str">
            <v>熊潇雨</v>
          </cell>
          <cell r="D16" t="str">
            <v>410526199911178220</v>
          </cell>
          <cell r="E16" t="str">
            <v>汉族</v>
          </cell>
          <cell r="F16" t="str">
            <v>居民户</v>
          </cell>
          <cell r="G16" t="str">
            <v>本科</v>
          </cell>
        </row>
        <row r="17">
          <cell r="C17" t="str">
            <v>黄宇</v>
          </cell>
          <cell r="D17" t="str">
            <v>522321199607204089</v>
          </cell>
          <cell r="E17" t="str">
            <v>苗族</v>
          </cell>
          <cell r="F17" t="str">
            <v>居民户</v>
          </cell>
          <cell r="G17" t="str">
            <v>本科</v>
          </cell>
        </row>
        <row r="18">
          <cell r="C18" t="str">
            <v>许鹏飞</v>
          </cell>
          <cell r="D18" t="str">
            <v>350302199907221611</v>
          </cell>
          <cell r="E18" t="str">
            <v>汉族</v>
          </cell>
          <cell r="F18" t="str">
            <v>居民户</v>
          </cell>
          <cell r="G18" t="str">
            <v>本科</v>
          </cell>
        </row>
        <row r="19">
          <cell r="C19" t="str">
            <v>方新英</v>
          </cell>
          <cell r="D19" t="str">
            <v>350121200004120127</v>
          </cell>
          <cell r="E19" t="str">
            <v>汉族</v>
          </cell>
          <cell r="F19" t="str">
            <v>居民户</v>
          </cell>
          <cell r="G19" t="str">
            <v>本科</v>
          </cell>
        </row>
        <row r="20">
          <cell r="C20" t="str">
            <v>李语欣</v>
          </cell>
          <cell r="D20" t="str">
            <v>350182199811194349</v>
          </cell>
          <cell r="E20" t="str">
            <v>汉族</v>
          </cell>
          <cell r="F20" t="str">
            <v>居民户</v>
          </cell>
          <cell r="G20" t="str">
            <v>本科</v>
          </cell>
        </row>
        <row r="21">
          <cell r="C21" t="str">
            <v>张凯越</v>
          </cell>
          <cell r="D21" t="str">
            <v>450923200001306508</v>
          </cell>
          <cell r="E21" t="str">
            <v>汉族</v>
          </cell>
          <cell r="F21" t="str">
            <v>居民户</v>
          </cell>
          <cell r="G21" t="str">
            <v>本科</v>
          </cell>
        </row>
        <row r="22">
          <cell r="C22" t="str">
            <v>陈仕雄</v>
          </cell>
          <cell r="D22" t="str">
            <v>530326199711080372</v>
          </cell>
          <cell r="E22" t="str">
            <v>汉族</v>
          </cell>
          <cell r="F22" t="str">
            <v>居民户</v>
          </cell>
          <cell r="G22" t="str">
            <v>本科</v>
          </cell>
        </row>
        <row r="23">
          <cell r="C23" t="str">
            <v>黄梓湉</v>
          </cell>
          <cell r="D23" t="str">
            <v>350423200004301023</v>
          </cell>
          <cell r="E23" t="str">
            <v>汉族</v>
          </cell>
          <cell r="F23" t="str">
            <v>居民户</v>
          </cell>
          <cell r="G23" t="str">
            <v>专科</v>
          </cell>
        </row>
        <row r="24">
          <cell r="C24" t="str">
            <v>周敏</v>
          </cell>
          <cell r="D24" t="str">
            <v>350321199903245228</v>
          </cell>
          <cell r="E24" t="str">
            <v>汉族</v>
          </cell>
          <cell r="F24" t="str">
            <v>居民户</v>
          </cell>
          <cell r="G24" t="str">
            <v>本科</v>
          </cell>
        </row>
        <row r="25">
          <cell r="C25" t="str">
            <v>黄震霆</v>
          </cell>
          <cell r="D25" t="str">
            <v>35010220000509155X</v>
          </cell>
          <cell r="E25" t="str">
            <v>汉族</v>
          </cell>
          <cell r="F25" t="str">
            <v>居民户</v>
          </cell>
          <cell r="G25" t="str">
            <v>本科</v>
          </cell>
        </row>
        <row r="26">
          <cell r="C26" t="str">
            <v>刘逾</v>
          </cell>
          <cell r="D26" t="str">
            <v>35018220010426151X</v>
          </cell>
          <cell r="E26" t="str">
            <v>汉族</v>
          </cell>
          <cell r="F26" t="str">
            <v>居民户</v>
          </cell>
          <cell r="G26" t="str">
            <v>专科</v>
          </cell>
        </row>
        <row r="27">
          <cell r="C27" t="str">
            <v>于鑫</v>
          </cell>
          <cell r="D27" t="str">
            <v>35012320010726621X</v>
          </cell>
          <cell r="E27" t="str">
            <v>汉族</v>
          </cell>
          <cell r="F27" t="str">
            <v>居民户</v>
          </cell>
          <cell r="G27" t="str">
            <v>专科</v>
          </cell>
        </row>
        <row r="28">
          <cell r="C28" t="str">
            <v>陈维</v>
          </cell>
          <cell r="D28" t="str">
            <v>350481200006101010</v>
          </cell>
          <cell r="E28" t="str">
            <v>汉族</v>
          </cell>
          <cell r="F28" t="str">
            <v>居民户</v>
          </cell>
          <cell r="G28" t="str">
            <v>本科</v>
          </cell>
        </row>
        <row r="29">
          <cell r="C29" t="str">
            <v>粟春香</v>
          </cell>
          <cell r="D29" t="str">
            <v>511303199903066367</v>
          </cell>
          <cell r="E29" t="str">
            <v>汉族</v>
          </cell>
          <cell r="F29" t="str">
            <v>居民户</v>
          </cell>
          <cell r="G29" t="str">
            <v>专科</v>
          </cell>
        </row>
        <row r="30">
          <cell r="C30" t="str">
            <v>王耿鑫</v>
          </cell>
          <cell r="D30" t="str">
            <v>350524200002254018</v>
          </cell>
          <cell r="E30" t="str">
            <v>汉族</v>
          </cell>
          <cell r="F30" t="str">
            <v>居民户</v>
          </cell>
          <cell r="G30" t="str">
            <v>本科</v>
          </cell>
        </row>
        <row r="31">
          <cell r="C31" t="str">
            <v>陈明彪</v>
          </cell>
          <cell r="D31" t="str">
            <v>350182200008121613</v>
          </cell>
          <cell r="E31" t="str">
            <v>汉族</v>
          </cell>
          <cell r="F31" t="str">
            <v>居民户</v>
          </cell>
          <cell r="G31" t="str">
            <v>本科</v>
          </cell>
        </row>
        <row r="32">
          <cell r="C32" t="str">
            <v>林昕</v>
          </cell>
          <cell r="D32" t="str">
            <v>35018220000402164X</v>
          </cell>
          <cell r="E32" t="str">
            <v>汉族</v>
          </cell>
          <cell r="F32" t="str">
            <v>居民户</v>
          </cell>
          <cell r="G32" t="str">
            <v>本科</v>
          </cell>
        </row>
        <row r="33">
          <cell r="C33" t="str">
            <v>林佳欣</v>
          </cell>
          <cell r="D33" t="str">
            <v>350721200004014925</v>
          </cell>
          <cell r="E33" t="str">
            <v>汉族</v>
          </cell>
          <cell r="F33" t="str">
            <v>居民户</v>
          </cell>
          <cell r="G33" t="str">
            <v>本科</v>
          </cell>
        </row>
        <row r="34">
          <cell r="C34" t="str">
            <v>林宇晴</v>
          </cell>
          <cell r="D34" t="str">
            <v>350105200006061546</v>
          </cell>
          <cell r="E34" t="str">
            <v>汉族</v>
          </cell>
          <cell r="F34" t="str">
            <v>居民户</v>
          </cell>
          <cell r="G34" t="str">
            <v>本科</v>
          </cell>
        </row>
        <row r="35">
          <cell r="C35" t="str">
            <v>万云云</v>
          </cell>
          <cell r="D35" t="str">
            <v>412828199903064945 </v>
          </cell>
          <cell r="E35" t="str">
            <v>汉族</v>
          </cell>
          <cell r="F35" t="str">
            <v>居民户</v>
          </cell>
          <cell r="G35" t="str">
            <v>本科</v>
          </cell>
        </row>
        <row r="36">
          <cell r="C36" t="str">
            <v>魏春雨</v>
          </cell>
          <cell r="D36" t="str">
            <v>410423200003146929</v>
          </cell>
          <cell r="E36" t="str">
            <v>汉族</v>
          </cell>
          <cell r="F36" t="str">
            <v>居民户</v>
          </cell>
          <cell r="G36" t="str">
            <v>本科</v>
          </cell>
        </row>
        <row r="37">
          <cell r="C37" t="str">
            <v>吴佳星</v>
          </cell>
          <cell r="D37" t="str">
            <v>350702200008146141</v>
          </cell>
          <cell r="E37" t="str">
            <v>汉族</v>
          </cell>
          <cell r="F37" t="str">
            <v>居民户</v>
          </cell>
          <cell r="G37" t="str">
            <v>专科</v>
          </cell>
        </row>
        <row r="38">
          <cell r="C38" t="str">
            <v>龚建</v>
          </cell>
          <cell r="D38" t="str">
            <v>622427199910282917</v>
          </cell>
          <cell r="E38" t="str">
            <v>汉族</v>
          </cell>
          <cell r="F38" t="str">
            <v>居民户</v>
          </cell>
          <cell r="G38" t="str">
            <v>本科</v>
          </cell>
        </row>
        <row r="39">
          <cell r="C39" t="str">
            <v>戴琦宇</v>
          </cell>
          <cell r="D39" t="str">
            <v>36233020010320022X</v>
          </cell>
          <cell r="E39" t="str">
            <v>汉族</v>
          </cell>
          <cell r="F39" t="str">
            <v>居民户</v>
          </cell>
          <cell r="G39" t="str">
            <v>本科</v>
          </cell>
        </row>
        <row r="40">
          <cell r="C40" t="str">
            <v>林伊凡</v>
          </cell>
          <cell r="D40" t="str">
            <v>350121200001010125</v>
          </cell>
          <cell r="E40" t="str">
            <v>汉族</v>
          </cell>
          <cell r="F40" t="str">
            <v>居民户</v>
          </cell>
          <cell r="G40" t="str">
            <v>本科</v>
          </cell>
        </row>
        <row r="41">
          <cell r="C41" t="str">
            <v>罗晶</v>
          </cell>
          <cell r="D41" t="str">
            <v>522401200010292317</v>
          </cell>
          <cell r="E41" t="str">
            <v>汉族</v>
          </cell>
          <cell r="F41" t="str">
            <v>居民户</v>
          </cell>
          <cell r="G41" t="str">
            <v>本科</v>
          </cell>
        </row>
        <row r="42">
          <cell r="C42" t="str">
            <v>杨子鑫</v>
          </cell>
          <cell r="D42" t="str">
            <v>429005200103203930</v>
          </cell>
          <cell r="E42" t="str">
            <v>汉族</v>
          </cell>
          <cell r="F42" t="str">
            <v>居民户</v>
          </cell>
          <cell r="G42" t="str">
            <v>专科</v>
          </cell>
        </row>
        <row r="43">
          <cell r="C43" t="str">
            <v>廖晓丽</v>
          </cell>
          <cell r="D43" t="str">
            <v>35042820001014402X</v>
          </cell>
          <cell r="E43" t="str">
            <v>汉</v>
          </cell>
          <cell r="F43" t="str">
            <v>农村户口</v>
          </cell>
          <cell r="G43" t="str">
            <v>本科</v>
          </cell>
        </row>
        <row r="44">
          <cell r="C44" t="str">
            <v>廖诗琪</v>
          </cell>
          <cell r="D44" t="str">
            <v>350802200002283546</v>
          </cell>
          <cell r="E44" t="str">
            <v>汉</v>
          </cell>
          <cell r="F44" t="str">
            <v>农村户口</v>
          </cell>
          <cell r="G44" t="str">
            <v>本科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13.5" outlineLevelCol="7"/>
  <cols>
    <col min="1" max="1" width="5.125" customWidth="1"/>
    <col min="2" max="2" width="23.625" customWidth="1"/>
    <col min="3" max="3" width="9.75" customWidth="1"/>
    <col min="4" max="4" width="10.125" customWidth="1"/>
    <col min="8" max="8" width="10.125" customWidth="1"/>
  </cols>
  <sheetData>
    <row r="1" s="13" customFormat="1" ht="60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ht="35" customHeigh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</row>
    <row r="3" ht="35" customHeight="1" spans="1:8">
      <c r="A3" s="16">
        <v>1</v>
      </c>
      <c r="B3" s="5" t="s">
        <v>9</v>
      </c>
      <c r="C3" s="5" t="s">
        <v>10</v>
      </c>
      <c r="D3" s="5" t="str">
        <f>VLOOKUP(C3,[1]Sheet1!$C:$G,5,FALSE)</f>
        <v>本科</v>
      </c>
      <c r="E3" s="6">
        <f>1720*3</f>
        <v>5160</v>
      </c>
      <c r="F3" s="6">
        <f>1720*3</f>
        <v>5160</v>
      </c>
      <c r="G3" s="6">
        <f t="shared" ref="G3:G37" si="0">E3+F3</f>
        <v>10320</v>
      </c>
      <c r="H3" s="17">
        <f>SUM(G3:G8)</f>
        <v>60888</v>
      </c>
    </row>
    <row r="4" ht="35" customHeight="1" spans="1:8">
      <c r="A4" s="16">
        <v>2</v>
      </c>
      <c r="B4" s="5" t="s">
        <v>9</v>
      </c>
      <c r="C4" s="5" t="s">
        <v>11</v>
      </c>
      <c r="D4" s="5" t="str">
        <f>VLOOKUP(C4,[1]Sheet1!$C:$G,5,FALSE)</f>
        <v>本科</v>
      </c>
      <c r="E4" s="6">
        <f t="shared" ref="E3:E11" si="1">1960*3</f>
        <v>5880</v>
      </c>
      <c r="F4" s="6">
        <f t="shared" ref="F3:F11" si="2">1960*3</f>
        <v>5880</v>
      </c>
      <c r="G4" s="6">
        <f t="shared" si="0"/>
        <v>11760</v>
      </c>
      <c r="H4" s="18"/>
    </row>
    <row r="5" ht="35" customHeight="1" spans="1:8">
      <c r="A5" s="16">
        <v>3</v>
      </c>
      <c r="B5" s="5" t="s">
        <v>9</v>
      </c>
      <c r="C5" s="5" t="s">
        <v>12</v>
      </c>
      <c r="D5" s="5" t="str">
        <f>VLOOKUP(C5,[1]Sheet1!$C:$G,5,FALSE)</f>
        <v>本科</v>
      </c>
      <c r="E5" s="6">
        <f>1960*3*0.6</f>
        <v>3528</v>
      </c>
      <c r="F5" s="6">
        <v>0</v>
      </c>
      <c r="G5" s="6">
        <f t="shared" si="0"/>
        <v>3528</v>
      </c>
      <c r="H5" s="18"/>
    </row>
    <row r="6" ht="35" customHeight="1" spans="1:8">
      <c r="A6" s="16">
        <v>4</v>
      </c>
      <c r="B6" s="5" t="s">
        <v>9</v>
      </c>
      <c r="C6" s="5" t="s">
        <v>13</v>
      </c>
      <c r="D6" s="5" t="str">
        <f>VLOOKUP(C6,[1]Sheet1!$C:$G,5,FALSE)</f>
        <v>本科</v>
      </c>
      <c r="E6" s="6">
        <f t="shared" si="1"/>
        <v>5880</v>
      </c>
      <c r="F6" s="6">
        <f t="shared" si="2"/>
        <v>5880</v>
      </c>
      <c r="G6" s="6">
        <f t="shared" si="0"/>
        <v>11760</v>
      </c>
      <c r="H6" s="18"/>
    </row>
    <row r="7" ht="35" customHeight="1" spans="1:8">
      <c r="A7" s="16">
        <v>5</v>
      </c>
      <c r="B7" s="5" t="s">
        <v>9</v>
      </c>
      <c r="C7" s="5" t="s">
        <v>14</v>
      </c>
      <c r="D7" s="5" t="str">
        <f>VLOOKUP(C7,[1]Sheet1!$C:$G,5,FALSE)</f>
        <v>本科</v>
      </c>
      <c r="E7" s="6">
        <f t="shared" si="1"/>
        <v>5880</v>
      </c>
      <c r="F7" s="6">
        <f t="shared" si="2"/>
        <v>5880</v>
      </c>
      <c r="G7" s="6">
        <f t="shared" si="0"/>
        <v>11760</v>
      </c>
      <c r="H7" s="18"/>
    </row>
    <row r="8" ht="35" customHeight="1" spans="1:8">
      <c r="A8" s="16">
        <v>6</v>
      </c>
      <c r="B8" s="5" t="s">
        <v>9</v>
      </c>
      <c r="C8" s="5" t="s">
        <v>15</v>
      </c>
      <c r="D8" s="5" t="str">
        <f>VLOOKUP(C8,[1]Sheet1!$C:$G,5,FALSE)</f>
        <v>本科</v>
      </c>
      <c r="E8" s="6">
        <f t="shared" si="1"/>
        <v>5880</v>
      </c>
      <c r="F8" s="6">
        <f t="shared" si="2"/>
        <v>5880</v>
      </c>
      <c r="G8" s="6">
        <f t="shared" si="0"/>
        <v>11760</v>
      </c>
      <c r="H8" s="19"/>
    </row>
    <row r="9" ht="35" customHeight="1" spans="1:8">
      <c r="A9" s="16">
        <v>7</v>
      </c>
      <c r="B9" s="5" t="s">
        <v>16</v>
      </c>
      <c r="C9" s="5" t="s">
        <v>17</v>
      </c>
      <c r="D9" s="5" t="str">
        <f>VLOOKUP(C9,[1]Sheet1!$C:$G,5,FALSE)</f>
        <v>本科</v>
      </c>
      <c r="E9" s="6">
        <f t="shared" si="1"/>
        <v>5880</v>
      </c>
      <c r="F9" s="6">
        <f t="shared" si="2"/>
        <v>5880</v>
      </c>
      <c r="G9" s="6">
        <f t="shared" si="0"/>
        <v>11760</v>
      </c>
      <c r="H9" s="17">
        <f>SUM(G9:G20)</f>
        <v>132888</v>
      </c>
    </row>
    <row r="10" ht="35" customHeight="1" spans="1:8">
      <c r="A10" s="16">
        <v>8</v>
      </c>
      <c r="B10" s="5" t="s">
        <v>16</v>
      </c>
      <c r="C10" s="5" t="s">
        <v>18</v>
      </c>
      <c r="D10" s="5" t="str">
        <f>VLOOKUP(C10,[1]Sheet1!$C:$G,5,FALSE)</f>
        <v>专科</v>
      </c>
      <c r="E10" s="6">
        <f t="shared" si="1"/>
        <v>5880</v>
      </c>
      <c r="F10" s="6">
        <f t="shared" si="2"/>
        <v>5880</v>
      </c>
      <c r="G10" s="6">
        <f t="shared" si="0"/>
        <v>11760</v>
      </c>
      <c r="H10" s="18"/>
    </row>
    <row r="11" ht="35" customHeight="1" spans="1:8">
      <c r="A11" s="16">
        <v>9</v>
      </c>
      <c r="B11" s="5" t="s">
        <v>16</v>
      </c>
      <c r="C11" s="5" t="s">
        <v>19</v>
      </c>
      <c r="D11" s="5" t="str">
        <f>VLOOKUP(C11,[1]Sheet1!$C:$G,5,FALSE)</f>
        <v>本科</v>
      </c>
      <c r="E11" s="6">
        <f t="shared" si="1"/>
        <v>5880</v>
      </c>
      <c r="F11" s="6">
        <f t="shared" si="2"/>
        <v>5880</v>
      </c>
      <c r="G11" s="6">
        <f t="shared" si="0"/>
        <v>11760</v>
      </c>
      <c r="H11" s="18"/>
    </row>
    <row r="12" ht="35" customHeight="1" spans="1:8">
      <c r="A12" s="16">
        <v>10</v>
      </c>
      <c r="B12" s="5" t="s">
        <v>16</v>
      </c>
      <c r="C12" s="5" t="s">
        <v>20</v>
      </c>
      <c r="D12" s="5" t="str">
        <f>VLOOKUP(C12,[1]Sheet1!$C:$G,5,FALSE)</f>
        <v>专科</v>
      </c>
      <c r="E12" s="6">
        <f>1960*3*0.6</f>
        <v>3528</v>
      </c>
      <c r="F12" s="6">
        <v>0</v>
      </c>
      <c r="G12" s="6">
        <f t="shared" si="0"/>
        <v>3528</v>
      </c>
      <c r="H12" s="18"/>
    </row>
    <row r="13" ht="35" customHeight="1" spans="1:8">
      <c r="A13" s="16">
        <v>11</v>
      </c>
      <c r="B13" s="5" t="s">
        <v>16</v>
      </c>
      <c r="C13" s="5" t="s">
        <v>21</v>
      </c>
      <c r="D13" s="5" t="str">
        <f>VLOOKUP(C13,[1]Sheet1!$C:$G,5,FALSE)</f>
        <v>本科</v>
      </c>
      <c r="E13" s="6">
        <f t="shared" ref="E13:E34" si="3">1960*3</f>
        <v>5880</v>
      </c>
      <c r="F13" s="6">
        <f t="shared" ref="F13:F34" si="4">1960*3</f>
        <v>5880</v>
      </c>
      <c r="G13" s="6">
        <f t="shared" si="0"/>
        <v>11760</v>
      </c>
      <c r="H13" s="18"/>
    </row>
    <row r="14" ht="35" customHeight="1" spans="1:8">
      <c r="A14" s="16">
        <v>12</v>
      </c>
      <c r="B14" s="5" t="s">
        <v>16</v>
      </c>
      <c r="C14" s="5" t="s">
        <v>22</v>
      </c>
      <c r="D14" s="5" t="str">
        <f>VLOOKUP(C14,[1]Sheet1!$C:$G,5,FALSE)</f>
        <v>本科</v>
      </c>
      <c r="E14" s="6">
        <f t="shared" si="3"/>
        <v>5880</v>
      </c>
      <c r="F14" s="6">
        <f t="shared" si="4"/>
        <v>5880</v>
      </c>
      <c r="G14" s="6">
        <f t="shared" si="0"/>
        <v>11760</v>
      </c>
      <c r="H14" s="18"/>
    </row>
    <row r="15" ht="35" customHeight="1" spans="1:8">
      <c r="A15" s="16">
        <v>13</v>
      </c>
      <c r="B15" s="5" t="s">
        <v>16</v>
      </c>
      <c r="C15" s="5" t="s">
        <v>23</v>
      </c>
      <c r="D15" s="5" t="str">
        <f>VLOOKUP(C15,[1]Sheet1!$C:$G,5,FALSE)</f>
        <v>本科</v>
      </c>
      <c r="E15" s="6">
        <f t="shared" si="3"/>
        <v>5880</v>
      </c>
      <c r="F15" s="6">
        <f t="shared" si="4"/>
        <v>5880</v>
      </c>
      <c r="G15" s="6">
        <f t="shared" si="0"/>
        <v>11760</v>
      </c>
      <c r="H15" s="18"/>
    </row>
    <row r="16" ht="35" customHeight="1" spans="1:8">
      <c r="A16" s="16">
        <v>14</v>
      </c>
      <c r="B16" s="5" t="s">
        <v>16</v>
      </c>
      <c r="C16" s="5" t="s">
        <v>24</v>
      </c>
      <c r="D16" s="5" t="str">
        <f>VLOOKUP(C16,[1]Sheet1!$C:$G,5,FALSE)</f>
        <v>本科</v>
      </c>
      <c r="E16" s="6">
        <f t="shared" si="3"/>
        <v>5880</v>
      </c>
      <c r="F16" s="6">
        <f t="shared" si="4"/>
        <v>5880</v>
      </c>
      <c r="G16" s="6">
        <f t="shared" si="0"/>
        <v>11760</v>
      </c>
      <c r="H16" s="18"/>
    </row>
    <row r="17" ht="35" customHeight="1" spans="1:8">
      <c r="A17" s="16">
        <v>15</v>
      </c>
      <c r="B17" s="5" t="s">
        <v>16</v>
      </c>
      <c r="C17" s="5" t="s">
        <v>25</v>
      </c>
      <c r="D17" s="5" t="str">
        <f>VLOOKUP(C17,[1]Sheet1!$C:$G,5,FALSE)</f>
        <v>本科</v>
      </c>
      <c r="E17" s="6">
        <f t="shared" si="3"/>
        <v>5880</v>
      </c>
      <c r="F17" s="6">
        <f t="shared" si="4"/>
        <v>5880</v>
      </c>
      <c r="G17" s="6">
        <f t="shared" si="0"/>
        <v>11760</v>
      </c>
      <c r="H17" s="18"/>
    </row>
    <row r="18" ht="35" customHeight="1" spans="1:8">
      <c r="A18" s="16">
        <v>16</v>
      </c>
      <c r="B18" s="5" t="s">
        <v>16</v>
      </c>
      <c r="C18" s="5" t="s">
        <v>26</v>
      </c>
      <c r="D18" s="5" t="str">
        <f>VLOOKUP(C18,[1]Sheet1!$C:$G,5,FALSE)</f>
        <v>专科</v>
      </c>
      <c r="E18" s="6">
        <f t="shared" si="3"/>
        <v>5880</v>
      </c>
      <c r="F18" s="6">
        <f t="shared" si="4"/>
        <v>5880</v>
      </c>
      <c r="G18" s="6">
        <f t="shared" si="0"/>
        <v>11760</v>
      </c>
      <c r="H18" s="18"/>
    </row>
    <row r="19" ht="35" customHeight="1" spans="1:8">
      <c r="A19" s="16">
        <v>17</v>
      </c>
      <c r="B19" s="5" t="s">
        <v>16</v>
      </c>
      <c r="C19" s="5" t="s">
        <v>27</v>
      </c>
      <c r="D19" s="5" t="str">
        <f>VLOOKUP(C19,[1]Sheet1!$C:$G,5,FALSE)</f>
        <v>本科</v>
      </c>
      <c r="E19" s="6">
        <f t="shared" si="3"/>
        <v>5880</v>
      </c>
      <c r="F19" s="6">
        <f t="shared" si="4"/>
        <v>5880</v>
      </c>
      <c r="G19" s="6">
        <f t="shared" si="0"/>
        <v>11760</v>
      </c>
      <c r="H19" s="18"/>
    </row>
    <row r="20" ht="35" customHeight="1" spans="1:8">
      <c r="A20" s="16">
        <v>18</v>
      </c>
      <c r="B20" s="5" t="s">
        <v>16</v>
      </c>
      <c r="C20" s="5" t="s">
        <v>28</v>
      </c>
      <c r="D20" s="5" t="str">
        <f>VLOOKUP(C20,[1]Sheet1!$C:$G,5,FALSE)</f>
        <v>专科</v>
      </c>
      <c r="E20" s="6">
        <f t="shared" si="3"/>
        <v>5880</v>
      </c>
      <c r="F20" s="6">
        <f t="shared" si="4"/>
        <v>5880</v>
      </c>
      <c r="G20" s="6">
        <f t="shared" si="0"/>
        <v>11760</v>
      </c>
      <c r="H20" s="19"/>
    </row>
    <row r="21" ht="35" customHeight="1" spans="1:8">
      <c r="A21" s="16">
        <v>19</v>
      </c>
      <c r="B21" s="5" t="s">
        <v>29</v>
      </c>
      <c r="C21" s="5" t="s">
        <v>30</v>
      </c>
      <c r="D21" s="5" t="str">
        <f>VLOOKUP(C21,[1]Sheet1!$C:$G,5,FALSE)</f>
        <v>本科</v>
      </c>
      <c r="E21" s="6">
        <f t="shared" si="3"/>
        <v>5880</v>
      </c>
      <c r="F21" s="6">
        <f t="shared" si="4"/>
        <v>5880</v>
      </c>
      <c r="G21" s="6">
        <f t="shared" si="0"/>
        <v>11760</v>
      </c>
      <c r="H21" s="17">
        <f>SUM(G21:G33)</f>
        <v>152880</v>
      </c>
    </row>
    <row r="22" ht="35" customHeight="1" spans="1:8">
      <c r="A22" s="16">
        <v>20</v>
      </c>
      <c r="B22" s="5" t="s">
        <v>29</v>
      </c>
      <c r="C22" s="5" t="s">
        <v>31</v>
      </c>
      <c r="D22" s="5" t="str">
        <f>VLOOKUP(C22,[1]Sheet1!$C:$G,5,FALSE)</f>
        <v>本科</v>
      </c>
      <c r="E22" s="6">
        <f t="shared" si="3"/>
        <v>5880</v>
      </c>
      <c r="F22" s="6">
        <f t="shared" si="4"/>
        <v>5880</v>
      </c>
      <c r="G22" s="6">
        <f t="shared" si="0"/>
        <v>11760</v>
      </c>
      <c r="H22" s="18"/>
    </row>
    <row r="23" ht="35" customHeight="1" spans="1:8">
      <c r="A23" s="16">
        <v>21</v>
      </c>
      <c r="B23" s="5" t="s">
        <v>29</v>
      </c>
      <c r="C23" s="5" t="s">
        <v>32</v>
      </c>
      <c r="D23" s="5" t="str">
        <f>VLOOKUP(C23,[1]Sheet1!$C:$G,5,FALSE)</f>
        <v>本科</v>
      </c>
      <c r="E23" s="6">
        <f t="shared" si="3"/>
        <v>5880</v>
      </c>
      <c r="F23" s="6">
        <f t="shared" si="4"/>
        <v>5880</v>
      </c>
      <c r="G23" s="6">
        <f t="shared" si="0"/>
        <v>11760</v>
      </c>
      <c r="H23" s="18"/>
    </row>
    <row r="24" ht="35" customHeight="1" spans="1:8">
      <c r="A24" s="16">
        <v>22</v>
      </c>
      <c r="B24" s="5" t="s">
        <v>29</v>
      </c>
      <c r="C24" s="5" t="s">
        <v>33</v>
      </c>
      <c r="D24" s="5" t="str">
        <f>VLOOKUP(C24,[1]Sheet1!$C:$G,5,FALSE)</f>
        <v>本科</v>
      </c>
      <c r="E24" s="6">
        <f t="shared" si="3"/>
        <v>5880</v>
      </c>
      <c r="F24" s="6">
        <f t="shared" si="4"/>
        <v>5880</v>
      </c>
      <c r="G24" s="6">
        <f t="shared" si="0"/>
        <v>11760</v>
      </c>
      <c r="H24" s="18"/>
    </row>
    <row r="25" ht="35" customHeight="1" spans="1:8">
      <c r="A25" s="16">
        <v>23</v>
      </c>
      <c r="B25" s="5" t="s">
        <v>29</v>
      </c>
      <c r="C25" s="5" t="s">
        <v>34</v>
      </c>
      <c r="D25" s="5" t="str">
        <f>VLOOKUP(C25,[1]Sheet1!$C:$G,5,FALSE)</f>
        <v>本科</v>
      </c>
      <c r="E25" s="6">
        <f t="shared" si="3"/>
        <v>5880</v>
      </c>
      <c r="F25" s="6">
        <f t="shared" si="4"/>
        <v>5880</v>
      </c>
      <c r="G25" s="6">
        <f t="shared" si="0"/>
        <v>11760</v>
      </c>
      <c r="H25" s="18"/>
    </row>
    <row r="26" ht="35" customHeight="1" spans="1:8">
      <c r="A26" s="16">
        <v>24</v>
      </c>
      <c r="B26" s="5" t="s">
        <v>29</v>
      </c>
      <c r="C26" s="5" t="s">
        <v>35</v>
      </c>
      <c r="D26" s="5" t="str">
        <f>VLOOKUP(C26,[1]Sheet1!$C:$G,5,FALSE)</f>
        <v>本科</v>
      </c>
      <c r="E26" s="6">
        <f t="shared" si="3"/>
        <v>5880</v>
      </c>
      <c r="F26" s="6">
        <f t="shared" si="4"/>
        <v>5880</v>
      </c>
      <c r="G26" s="6">
        <f t="shared" si="0"/>
        <v>11760</v>
      </c>
      <c r="H26" s="18"/>
    </row>
    <row r="27" ht="35" customHeight="1" spans="1:8">
      <c r="A27" s="16">
        <v>25</v>
      </c>
      <c r="B27" s="5" t="s">
        <v>29</v>
      </c>
      <c r="C27" s="5" t="s">
        <v>36</v>
      </c>
      <c r="D27" s="5" t="str">
        <f>VLOOKUP(C27,[1]Sheet1!$C:$G,5,FALSE)</f>
        <v>本科</v>
      </c>
      <c r="E27" s="6">
        <f t="shared" si="3"/>
        <v>5880</v>
      </c>
      <c r="F27" s="6">
        <f t="shared" si="4"/>
        <v>5880</v>
      </c>
      <c r="G27" s="6">
        <f t="shared" si="0"/>
        <v>11760</v>
      </c>
      <c r="H27" s="18"/>
    </row>
    <row r="28" s="14" customFormat="1" ht="35" customHeight="1" spans="1:8">
      <c r="A28" s="16">
        <v>26</v>
      </c>
      <c r="B28" s="5" t="s">
        <v>29</v>
      </c>
      <c r="C28" s="5" t="s">
        <v>37</v>
      </c>
      <c r="D28" s="5" t="str">
        <f>VLOOKUP(C28,[1]Sheet1!$C:$G,5,FALSE)</f>
        <v>本科</v>
      </c>
      <c r="E28" s="6">
        <f t="shared" si="3"/>
        <v>5880</v>
      </c>
      <c r="F28" s="6">
        <f t="shared" si="4"/>
        <v>5880</v>
      </c>
      <c r="G28" s="6">
        <f t="shared" si="0"/>
        <v>11760</v>
      </c>
      <c r="H28" s="18"/>
    </row>
    <row r="29" ht="35" customHeight="1" spans="1:8">
      <c r="A29" s="16">
        <v>27</v>
      </c>
      <c r="B29" s="5" t="s">
        <v>29</v>
      </c>
      <c r="C29" s="5" t="s">
        <v>38</v>
      </c>
      <c r="D29" s="5" t="str">
        <f>VLOOKUP(C29,[1]Sheet1!$C:$G,5,FALSE)</f>
        <v>本科</v>
      </c>
      <c r="E29" s="6">
        <f t="shared" si="3"/>
        <v>5880</v>
      </c>
      <c r="F29" s="6">
        <f t="shared" si="4"/>
        <v>5880</v>
      </c>
      <c r="G29" s="6">
        <f t="shared" si="0"/>
        <v>11760</v>
      </c>
      <c r="H29" s="18"/>
    </row>
    <row r="30" ht="35" customHeight="1" spans="1:8">
      <c r="A30" s="16">
        <v>28</v>
      </c>
      <c r="B30" s="5" t="s">
        <v>29</v>
      </c>
      <c r="C30" s="5" t="s">
        <v>39</v>
      </c>
      <c r="D30" s="5" t="str">
        <f>VLOOKUP(C30,[1]Sheet1!$C:$G,5,FALSE)</f>
        <v>本科</v>
      </c>
      <c r="E30" s="6">
        <f t="shared" si="3"/>
        <v>5880</v>
      </c>
      <c r="F30" s="6">
        <f t="shared" si="4"/>
        <v>5880</v>
      </c>
      <c r="G30" s="6">
        <f t="shared" si="0"/>
        <v>11760</v>
      </c>
      <c r="H30" s="18"/>
    </row>
    <row r="31" ht="35" customHeight="1" spans="1:8">
      <c r="A31" s="16">
        <v>29</v>
      </c>
      <c r="B31" s="5" t="s">
        <v>29</v>
      </c>
      <c r="C31" s="5" t="s">
        <v>40</v>
      </c>
      <c r="D31" s="5" t="str">
        <f>VLOOKUP(C31,[1]Sheet1!$C:$G,5,FALSE)</f>
        <v>本科</v>
      </c>
      <c r="E31" s="6">
        <f t="shared" si="3"/>
        <v>5880</v>
      </c>
      <c r="F31" s="6">
        <f t="shared" si="4"/>
        <v>5880</v>
      </c>
      <c r="G31" s="6">
        <f t="shared" si="0"/>
        <v>11760</v>
      </c>
      <c r="H31" s="18"/>
    </row>
    <row r="32" ht="35" customHeight="1" spans="1:8">
      <c r="A32" s="16">
        <v>30</v>
      </c>
      <c r="B32" s="5" t="s">
        <v>29</v>
      </c>
      <c r="C32" s="5" t="s">
        <v>41</v>
      </c>
      <c r="D32" s="5" t="str">
        <f>VLOOKUP(C32,[1]Sheet1!$C:$G,5,FALSE)</f>
        <v>本科</v>
      </c>
      <c r="E32" s="6">
        <f t="shared" si="3"/>
        <v>5880</v>
      </c>
      <c r="F32" s="6">
        <f t="shared" si="4"/>
        <v>5880</v>
      </c>
      <c r="G32" s="6">
        <f t="shared" si="0"/>
        <v>11760</v>
      </c>
      <c r="H32" s="18"/>
    </row>
    <row r="33" ht="35" customHeight="1" spans="1:8">
      <c r="A33" s="16">
        <v>31</v>
      </c>
      <c r="B33" s="5" t="s">
        <v>29</v>
      </c>
      <c r="C33" s="5" t="s">
        <v>42</v>
      </c>
      <c r="D33" s="5" t="str">
        <f>VLOOKUP(C33,[1]Sheet1!$C:$G,5,FALSE)</f>
        <v>本科</v>
      </c>
      <c r="E33" s="6">
        <f t="shared" si="3"/>
        <v>5880</v>
      </c>
      <c r="F33" s="6">
        <f t="shared" si="4"/>
        <v>5880</v>
      </c>
      <c r="G33" s="6">
        <f t="shared" si="0"/>
        <v>11760</v>
      </c>
      <c r="H33" s="19"/>
    </row>
    <row r="34" ht="35" customHeight="1" spans="1:8">
      <c r="A34" s="16">
        <v>32</v>
      </c>
      <c r="B34" s="5" t="s">
        <v>43</v>
      </c>
      <c r="C34" s="5" t="s">
        <v>44</v>
      </c>
      <c r="D34" s="5" t="str">
        <f>VLOOKUP(C34,[1]Sheet1!$C:$G,5,FALSE)</f>
        <v>本科</v>
      </c>
      <c r="E34" s="6">
        <f t="shared" si="3"/>
        <v>5880</v>
      </c>
      <c r="F34" s="6">
        <f t="shared" si="4"/>
        <v>5880</v>
      </c>
      <c r="G34" s="6">
        <f t="shared" si="0"/>
        <v>11760</v>
      </c>
      <c r="H34" s="17">
        <f>SUM(G34:G36)</f>
        <v>19600</v>
      </c>
    </row>
    <row r="35" ht="35" customHeight="1" spans="1:8">
      <c r="A35" s="16">
        <v>33</v>
      </c>
      <c r="B35" s="5" t="s">
        <v>43</v>
      </c>
      <c r="C35" s="5" t="s">
        <v>45</v>
      </c>
      <c r="D35" s="5" t="str">
        <f>VLOOKUP(C35,[1]Sheet1!$C:$G,5,FALSE)</f>
        <v>专科</v>
      </c>
      <c r="E35" s="12">
        <v>1960</v>
      </c>
      <c r="F35" s="12">
        <v>1960</v>
      </c>
      <c r="G35" s="6">
        <f t="shared" si="0"/>
        <v>3920</v>
      </c>
      <c r="H35" s="18"/>
    </row>
    <row r="36" ht="35" customHeight="1" spans="1:8">
      <c r="A36" s="16">
        <v>34</v>
      </c>
      <c r="B36" s="5" t="s">
        <v>43</v>
      </c>
      <c r="C36" s="5" t="s">
        <v>46</v>
      </c>
      <c r="D36" s="5" t="str">
        <f>VLOOKUP(C36,[1]Sheet1!$C:$G,5,FALSE)</f>
        <v>本科</v>
      </c>
      <c r="E36" s="12">
        <v>1960</v>
      </c>
      <c r="F36" s="12">
        <v>1960</v>
      </c>
      <c r="G36" s="6">
        <f t="shared" si="0"/>
        <v>3920</v>
      </c>
      <c r="H36" s="19"/>
    </row>
    <row r="37" ht="35" customHeight="1" spans="1:8">
      <c r="A37" s="16">
        <v>35</v>
      </c>
      <c r="B37" s="5" t="s">
        <v>47</v>
      </c>
      <c r="C37" s="5" t="s">
        <v>48</v>
      </c>
      <c r="D37" s="5" t="str">
        <f>VLOOKUP(C37,[1]Sheet1!$C:$G,5,FALSE)</f>
        <v>本科</v>
      </c>
      <c r="E37" s="6">
        <f>1960*3*0.6</f>
        <v>3528</v>
      </c>
      <c r="F37" s="6">
        <v>0</v>
      </c>
      <c r="G37" s="6">
        <f t="shared" si="0"/>
        <v>3528</v>
      </c>
      <c r="H37" s="6">
        <f>G37</f>
        <v>3528</v>
      </c>
    </row>
    <row r="38" ht="35" customHeight="1" spans="1:8">
      <c r="A38" s="20" t="s">
        <v>49</v>
      </c>
      <c r="B38" s="21"/>
      <c r="C38" s="21"/>
      <c r="D38" s="21"/>
      <c r="E38" s="21"/>
      <c r="F38" s="21"/>
      <c r="G38" s="22"/>
      <c r="H38" s="6">
        <f>SUM(H3:H37)</f>
        <v>369784</v>
      </c>
    </row>
  </sheetData>
  <autoFilter ref="A2:H38">
    <extLst/>
  </autoFilter>
  <mergeCells count="6">
    <mergeCell ref="A1:H1"/>
    <mergeCell ref="A38:G38"/>
    <mergeCell ref="H3:H8"/>
    <mergeCell ref="H9:H20"/>
    <mergeCell ref="H21:H33"/>
    <mergeCell ref="H34:H3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28" workbookViewId="0">
      <selection activeCell="A2" sqref="A2:F36"/>
    </sheetView>
  </sheetViews>
  <sheetFormatPr defaultColWidth="9" defaultRowHeight="13.5" outlineLevelCol="7"/>
  <sheetData>
    <row r="1" ht="27" spans="1:8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</row>
    <row r="2" ht="54" spans="1:6">
      <c r="A2" s="3" t="s">
        <v>9</v>
      </c>
      <c r="B2" s="4" t="s">
        <v>10</v>
      </c>
      <c r="C2" s="5" t="str">
        <f>VLOOKUP(B2,[1]Sheet1!$C:$G,5,FALSE)</f>
        <v>本科</v>
      </c>
      <c r="D2" s="6">
        <f>1960*3</f>
        <v>5880</v>
      </c>
      <c r="E2" s="6">
        <f>1960*3</f>
        <v>5880</v>
      </c>
      <c r="F2" s="6">
        <f t="shared" ref="F2:F36" si="0">D2+E2</f>
        <v>11760</v>
      </c>
    </row>
    <row r="3" ht="54" spans="1:6">
      <c r="A3" s="3" t="s">
        <v>9</v>
      </c>
      <c r="B3" s="4" t="s">
        <v>11</v>
      </c>
      <c r="C3" s="5" t="str">
        <f>VLOOKUP(B3,[1]Sheet1!$C:$G,5,FALSE)</f>
        <v>本科</v>
      </c>
      <c r="D3" s="6"/>
      <c r="E3" s="6"/>
      <c r="F3" s="6">
        <f t="shared" si="0"/>
        <v>0</v>
      </c>
    </row>
    <row r="4" ht="54" spans="1:6">
      <c r="A4" s="3" t="s">
        <v>9</v>
      </c>
      <c r="B4" s="4" t="s">
        <v>12</v>
      </c>
      <c r="C4" s="5" t="str">
        <f>VLOOKUP(B4,[1]Sheet1!$C:$G,5,FALSE)</f>
        <v>本科</v>
      </c>
      <c r="D4" s="6">
        <f>1960*3*0.6</f>
        <v>3528</v>
      </c>
      <c r="E4" s="6">
        <v>0</v>
      </c>
      <c r="F4" s="6">
        <f t="shared" si="0"/>
        <v>3528</v>
      </c>
    </row>
    <row r="5" ht="54" spans="1:6">
      <c r="A5" s="3" t="s">
        <v>9</v>
      </c>
      <c r="B5" s="4" t="s">
        <v>13</v>
      </c>
      <c r="C5" s="5" t="str">
        <f>VLOOKUP(B5,[1]Sheet1!$C:$G,5,FALSE)</f>
        <v>本科</v>
      </c>
      <c r="D5" s="6">
        <f t="shared" ref="D5:D10" si="1">1960*3</f>
        <v>5880</v>
      </c>
      <c r="E5" s="6">
        <f t="shared" ref="E5:E10" si="2">1960*3</f>
        <v>5880</v>
      </c>
      <c r="F5" s="6">
        <f t="shared" si="0"/>
        <v>11760</v>
      </c>
    </row>
    <row r="6" ht="33.75" spans="1:6">
      <c r="A6" s="5" t="s">
        <v>9</v>
      </c>
      <c r="B6" s="7" t="s">
        <v>14</v>
      </c>
      <c r="C6" s="5" t="str">
        <f>VLOOKUP(B6,[1]Sheet1!$C:$G,5,FALSE)</f>
        <v>本科</v>
      </c>
      <c r="D6" s="6">
        <f t="shared" si="1"/>
        <v>5880</v>
      </c>
      <c r="E6" s="6">
        <f t="shared" si="2"/>
        <v>5880</v>
      </c>
      <c r="F6" s="6">
        <f t="shared" si="0"/>
        <v>11760</v>
      </c>
    </row>
    <row r="7" ht="33.75" spans="1:6">
      <c r="A7" s="5" t="s">
        <v>9</v>
      </c>
      <c r="B7" s="7" t="s">
        <v>15</v>
      </c>
      <c r="C7" s="5" t="str">
        <f>VLOOKUP(B7,[1]Sheet1!$C:$G,5,FALSE)</f>
        <v>本科</v>
      </c>
      <c r="D7" s="6">
        <f t="shared" si="1"/>
        <v>5880</v>
      </c>
      <c r="E7" s="6">
        <f t="shared" si="2"/>
        <v>5880</v>
      </c>
      <c r="F7" s="6">
        <f t="shared" si="0"/>
        <v>11760</v>
      </c>
    </row>
    <row r="8" ht="40.5" spans="1:6">
      <c r="A8" s="3" t="s">
        <v>16</v>
      </c>
      <c r="B8" s="8" t="s">
        <v>17</v>
      </c>
      <c r="C8" s="5" t="str">
        <f>VLOOKUP(B8,[1]Sheet1!$C:$G,5,FALSE)</f>
        <v>本科</v>
      </c>
      <c r="D8" s="6">
        <f t="shared" si="1"/>
        <v>5880</v>
      </c>
      <c r="E8" s="6">
        <f t="shared" si="2"/>
        <v>5880</v>
      </c>
      <c r="F8" s="6">
        <f t="shared" si="0"/>
        <v>11760</v>
      </c>
    </row>
    <row r="9" ht="40.5" spans="1:6">
      <c r="A9" s="3" t="s">
        <v>16</v>
      </c>
      <c r="B9" s="8" t="s">
        <v>18</v>
      </c>
      <c r="C9" s="5" t="str">
        <f>VLOOKUP(B9,[1]Sheet1!$C:$G,5,FALSE)</f>
        <v>专科</v>
      </c>
      <c r="D9" s="6">
        <f t="shared" si="1"/>
        <v>5880</v>
      </c>
      <c r="E9" s="6">
        <f t="shared" si="2"/>
        <v>5880</v>
      </c>
      <c r="F9" s="6">
        <f t="shared" si="0"/>
        <v>11760</v>
      </c>
    </row>
    <row r="10" ht="40.5" spans="1:6">
      <c r="A10" s="3" t="s">
        <v>16</v>
      </c>
      <c r="B10" s="8" t="s">
        <v>19</v>
      </c>
      <c r="C10" s="5" t="str">
        <f>VLOOKUP(B10,[1]Sheet1!$C:$G,5,FALSE)</f>
        <v>本科</v>
      </c>
      <c r="D10" s="6">
        <f t="shared" si="1"/>
        <v>5880</v>
      </c>
      <c r="E10" s="6">
        <f t="shared" si="2"/>
        <v>5880</v>
      </c>
      <c r="F10" s="6">
        <f t="shared" si="0"/>
        <v>11760</v>
      </c>
    </row>
    <row r="11" ht="40.5" spans="1:6">
      <c r="A11" s="3" t="s">
        <v>16</v>
      </c>
      <c r="B11" s="8" t="s">
        <v>20</v>
      </c>
      <c r="C11" s="5" t="str">
        <f>VLOOKUP(B11,[1]Sheet1!$C:$G,5,FALSE)</f>
        <v>专科</v>
      </c>
      <c r="D11" s="6">
        <f>1960*3*0.6</f>
        <v>3528</v>
      </c>
      <c r="E11" s="6">
        <v>0</v>
      </c>
      <c r="F11" s="6">
        <f t="shared" si="0"/>
        <v>3528</v>
      </c>
    </row>
    <row r="12" ht="40.5" spans="1:6">
      <c r="A12" s="3" t="s">
        <v>16</v>
      </c>
      <c r="B12" s="8" t="s">
        <v>21</v>
      </c>
      <c r="C12" s="5" t="str">
        <f>VLOOKUP(B12,[1]Sheet1!$C:$G,5,FALSE)</f>
        <v>本科</v>
      </c>
      <c r="D12" s="6">
        <f t="shared" ref="D12:D33" si="3">1960*3</f>
        <v>5880</v>
      </c>
      <c r="E12" s="6">
        <f t="shared" ref="E12:E33" si="4">1960*3</f>
        <v>5880</v>
      </c>
      <c r="F12" s="6">
        <f t="shared" si="0"/>
        <v>11760</v>
      </c>
    </row>
    <row r="13" ht="40.5" spans="1:6">
      <c r="A13" s="3" t="s">
        <v>16</v>
      </c>
      <c r="B13" s="8" t="s">
        <v>22</v>
      </c>
      <c r="C13" s="5" t="str">
        <f>VLOOKUP(B13,[1]Sheet1!$C:$G,5,FALSE)</f>
        <v>本科</v>
      </c>
      <c r="D13" s="6">
        <f t="shared" si="3"/>
        <v>5880</v>
      </c>
      <c r="E13" s="6">
        <f t="shared" si="4"/>
        <v>5880</v>
      </c>
      <c r="F13" s="6">
        <f t="shared" si="0"/>
        <v>11760</v>
      </c>
    </row>
    <row r="14" ht="40.5" spans="1:6">
      <c r="A14" s="3" t="s">
        <v>16</v>
      </c>
      <c r="B14" s="8" t="s">
        <v>23</v>
      </c>
      <c r="C14" s="5" t="str">
        <f>VLOOKUP(B14,[1]Sheet1!$C:$G,5,FALSE)</f>
        <v>本科</v>
      </c>
      <c r="D14" s="6">
        <f t="shared" si="3"/>
        <v>5880</v>
      </c>
      <c r="E14" s="6">
        <f t="shared" si="4"/>
        <v>5880</v>
      </c>
      <c r="F14" s="6">
        <f t="shared" si="0"/>
        <v>11760</v>
      </c>
    </row>
    <row r="15" ht="40.5" spans="1:6">
      <c r="A15" s="3" t="s">
        <v>16</v>
      </c>
      <c r="B15" s="8" t="s">
        <v>24</v>
      </c>
      <c r="C15" s="5" t="str">
        <f>VLOOKUP(B15,[1]Sheet1!$C:$G,5,FALSE)</f>
        <v>本科</v>
      </c>
      <c r="D15" s="6">
        <f t="shared" si="3"/>
        <v>5880</v>
      </c>
      <c r="E15" s="6">
        <f t="shared" si="4"/>
        <v>5880</v>
      </c>
      <c r="F15" s="6">
        <f t="shared" si="0"/>
        <v>11760</v>
      </c>
    </row>
    <row r="16" ht="40.5" spans="1:6">
      <c r="A16" s="3" t="s">
        <v>16</v>
      </c>
      <c r="B16" s="8" t="s">
        <v>25</v>
      </c>
      <c r="C16" s="5" t="str">
        <f>VLOOKUP(B16,[1]Sheet1!$C:$G,5,FALSE)</f>
        <v>本科</v>
      </c>
      <c r="D16" s="6">
        <f t="shared" si="3"/>
        <v>5880</v>
      </c>
      <c r="E16" s="6">
        <f t="shared" si="4"/>
        <v>5880</v>
      </c>
      <c r="F16" s="6">
        <f t="shared" si="0"/>
        <v>11760</v>
      </c>
    </row>
    <row r="17" ht="40.5" spans="1:6">
      <c r="A17" s="3" t="s">
        <v>16</v>
      </c>
      <c r="B17" s="8" t="s">
        <v>26</v>
      </c>
      <c r="C17" s="5" t="str">
        <f>VLOOKUP(B17,[1]Sheet1!$C:$G,5,FALSE)</f>
        <v>专科</v>
      </c>
      <c r="D17" s="6">
        <f t="shared" si="3"/>
        <v>5880</v>
      </c>
      <c r="E17" s="6">
        <f t="shared" si="4"/>
        <v>5880</v>
      </c>
      <c r="F17" s="6">
        <f t="shared" si="0"/>
        <v>11760</v>
      </c>
    </row>
    <row r="18" ht="40.5" spans="1:6">
      <c r="A18" s="9" t="s">
        <v>16</v>
      </c>
      <c r="B18" s="8" t="s">
        <v>27</v>
      </c>
      <c r="C18" s="5" t="str">
        <f>VLOOKUP(B18,[1]Sheet1!$C:$G,5,FALSE)</f>
        <v>本科</v>
      </c>
      <c r="D18" s="6">
        <f t="shared" si="3"/>
        <v>5880</v>
      </c>
      <c r="E18" s="6">
        <f t="shared" si="4"/>
        <v>5880</v>
      </c>
      <c r="F18" s="6">
        <f t="shared" si="0"/>
        <v>11760</v>
      </c>
    </row>
    <row r="19" ht="40.5" spans="1:6">
      <c r="A19" s="9" t="s">
        <v>16</v>
      </c>
      <c r="B19" s="8" t="s">
        <v>28</v>
      </c>
      <c r="C19" s="5" t="str">
        <f>VLOOKUP(B19,[1]Sheet1!$C:$G,5,FALSE)</f>
        <v>专科</v>
      </c>
      <c r="D19" s="6">
        <f t="shared" si="3"/>
        <v>5880</v>
      </c>
      <c r="E19" s="6">
        <f t="shared" si="4"/>
        <v>5880</v>
      </c>
      <c r="F19" s="6">
        <f t="shared" si="0"/>
        <v>11760</v>
      </c>
    </row>
    <row r="20" ht="40.5" spans="1:6">
      <c r="A20" s="10" t="s">
        <v>29</v>
      </c>
      <c r="B20" s="8" t="s">
        <v>30</v>
      </c>
      <c r="C20" s="5" t="str">
        <f>VLOOKUP(B20,[1]Sheet1!$C:$G,5,FALSE)</f>
        <v>本科</v>
      </c>
      <c r="D20" s="6">
        <f t="shared" si="3"/>
        <v>5880</v>
      </c>
      <c r="E20" s="6">
        <f t="shared" si="4"/>
        <v>5880</v>
      </c>
      <c r="F20" s="6">
        <f t="shared" si="0"/>
        <v>11760</v>
      </c>
    </row>
    <row r="21" ht="40.5" spans="1:6">
      <c r="A21" s="10" t="s">
        <v>29</v>
      </c>
      <c r="B21" s="8" t="s">
        <v>31</v>
      </c>
      <c r="C21" s="5" t="str">
        <f>VLOOKUP(B21,[1]Sheet1!$C:$G,5,FALSE)</f>
        <v>本科</v>
      </c>
      <c r="D21" s="6">
        <f t="shared" si="3"/>
        <v>5880</v>
      </c>
      <c r="E21" s="6">
        <f t="shared" si="4"/>
        <v>5880</v>
      </c>
      <c r="F21" s="6">
        <f t="shared" si="0"/>
        <v>11760</v>
      </c>
    </row>
    <row r="22" ht="40.5" spans="1:6">
      <c r="A22" s="10" t="s">
        <v>29</v>
      </c>
      <c r="B22" s="8" t="s">
        <v>32</v>
      </c>
      <c r="C22" s="5" t="str">
        <f>VLOOKUP(B22,[1]Sheet1!$C:$G,5,FALSE)</f>
        <v>本科</v>
      </c>
      <c r="D22" s="6">
        <f t="shared" si="3"/>
        <v>5880</v>
      </c>
      <c r="E22" s="6">
        <f t="shared" si="4"/>
        <v>5880</v>
      </c>
      <c r="F22" s="6">
        <f t="shared" si="0"/>
        <v>11760</v>
      </c>
    </row>
    <row r="23" ht="40.5" spans="1:6">
      <c r="A23" s="10" t="s">
        <v>29</v>
      </c>
      <c r="B23" s="8" t="s">
        <v>33</v>
      </c>
      <c r="C23" s="5" t="str">
        <f>VLOOKUP(B23,[1]Sheet1!$C:$G,5,FALSE)</f>
        <v>本科</v>
      </c>
      <c r="D23" s="6">
        <f t="shared" si="3"/>
        <v>5880</v>
      </c>
      <c r="E23" s="6">
        <f t="shared" si="4"/>
        <v>5880</v>
      </c>
      <c r="F23" s="6">
        <f t="shared" si="0"/>
        <v>11760</v>
      </c>
    </row>
    <row r="24" ht="40.5" spans="1:6">
      <c r="A24" s="10" t="s">
        <v>29</v>
      </c>
      <c r="B24" s="8" t="s">
        <v>34</v>
      </c>
      <c r="C24" s="5" t="str">
        <f>VLOOKUP(B24,[1]Sheet1!$C:$G,5,FALSE)</f>
        <v>本科</v>
      </c>
      <c r="D24" s="6">
        <f t="shared" si="3"/>
        <v>5880</v>
      </c>
      <c r="E24" s="6">
        <f t="shared" si="4"/>
        <v>5880</v>
      </c>
      <c r="F24" s="6">
        <f t="shared" si="0"/>
        <v>11760</v>
      </c>
    </row>
    <row r="25" ht="40.5" spans="1:6">
      <c r="A25" s="10" t="s">
        <v>29</v>
      </c>
      <c r="B25" s="8" t="s">
        <v>35</v>
      </c>
      <c r="C25" s="5" t="str">
        <f>VLOOKUP(B25,[1]Sheet1!$C:$G,5,FALSE)</f>
        <v>本科</v>
      </c>
      <c r="D25" s="6">
        <f t="shared" si="3"/>
        <v>5880</v>
      </c>
      <c r="E25" s="6">
        <f t="shared" si="4"/>
        <v>5880</v>
      </c>
      <c r="F25" s="6">
        <f t="shared" si="0"/>
        <v>11760</v>
      </c>
    </row>
    <row r="26" ht="40.5" spans="1:6">
      <c r="A26" s="10" t="s">
        <v>29</v>
      </c>
      <c r="B26" s="8" t="s">
        <v>36</v>
      </c>
      <c r="C26" s="5" t="str">
        <f>VLOOKUP(B26,[1]Sheet1!$C:$G,5,FALSE)</f>
        <v>本科</v>
      </c>
      <c r="D26" s="6">
        <f t="shared" si="3"/>
        <v>5880</v>
      </c>
      <c r="E26" s="6">
        <f t="shared" si="4"/>
        <v>5880</v>
      </c>
      <c r="F26" s="6">
        <f t="shared" si="0"/>
        <v>11760</v>
      </c>
    </row>
    <row r="27" ht="40.5" spans="1:6">
      <c r="A27" s="10" t="s">
        <v>29</v>
      </c>
      <c r="B27" s="8" t="s">
        <v>37</v>
      </c>
      <c r="C27" s="5" t="str">
        <f>VLOOKUP(B27,[1]Sheet1!$C:$G,5,FALSE)</f>
        <v>本科</v>
      </c>
      <c r="D27" s="6">
        <f t="shared" si="3"/>
        <v>5880</v>
      </c>
      <c r="E27" s="6">
        <f t="shared" si="4"/>
        <v>5880</v>
      </c>
      <c r="F27" s="6">
        <f t="shared" si="0"/>
        <v>11760</v>
      </c>
    </row>
    <row r="28" ht="40.5" spans="1:6">
      <c r="A28" s="10" t="s">
        <v>29</v>
      </c>
      <c r="B28" s="8" t="s">
        <v>38</v>
      </c>
      <c r="C28" s="5" t="str">
        <f>VLOOKUP(B28,[1]Sheet1!$C:$G,5,FALSE)</f>
        <v>本科</v>
      </c>
      <c r="D28" s="6">
        <f t="shared" si="3"/>
        <v>5880</v>
      </c>
      <c r="E28" s="6">
        <f t="shared" si="4"/>
        <v>5880</v>
      </c>
      <c r="F28" s="6">
        <f t="shared" si="0"/>
        <v>11760</v>
      </c>
    </row>
    <row r="29" ht="40.5" spans="1:6">
      <c r="A29" s="10" t="s">
        <v>29</v>
      </c>
      <c r="B29" s="8" t="s">
        <v>39</v>
      </c>
      <c r="C29" s="5" t="str">
        <f>VLOOKUP(B29,[1]Sheet1!$C:$G,5,FALSE)</f>
        <v>本科</v>
      </c>
      <c r="D29" s="6">
        <f t="shared" si="3"/>
        <v>5880</v>
      </c>
      <c r="E29" s="6">
        <f t="shared" si="4"/>
        <v>5880</v>
      </c>
      <c r="F29" s="6">
        <f t="shared" si="0"/>
        <v>11760</v>
      </c>
    </row>
    <row r="30" ht="40.5" spans="1:6">
      <c r="A30" s="10" t="s">
        <v>29</v>
      </c>
      <c r="B30" s="8" t="s">
        <v>40</v>
      </c>
      <c r="C30" s="5" t="str">
        <f>VLOOKUP(B30,[1]Sheet1!$C:$G,5,FALSE)</f>
        <v>本科</v>
      </c>
      <c r="D30" s="6">
        <f t="shared" si="3"/>
        <v>5880</v>
      </c>
      <c r="E30" s="6">
        <f t="shared" si="4"/>
        <v>5880</v>
      </c>
      <c r="F30" s="6">
        <f t="shared" si="0"/>
        <v>11760</v>
      </c>
    </row>
    <row r="31" ht="40.5" spans="1:6">
      <c r="A31" s="10" t="s">
        <v>29</v>
      </c>
      <c r="B31" s="8" t="s">
        <v>41</v>
      </c>
      <c r="C31" s="5" t="str">
        <f>VLOOKUP(B31,[1]Sheet1!$C:$G,5,FALSE)</f>
        <v>本科</v>
      </c>
      <c r="D31" s="6">
        <f t="shared" si="3"/>
        <v>5880</v>
      </c>
      <c r="E31" s="6">
        <f t="shared" si="4"/>
        <v>5880</v>
      </c>
      <c r="F31" s="6">
        <f t="shared" si="0"/>
        <v>11760</v>
      </c>
    </row>
    <row r="32" ht="40.5" spans="1:6">
      <c r="A32" s="10" t="s">
        <v>29</v>
      </c>
      <c r="B32" s="8" t="s">
        <v>42</v>
      </c>
      <c r="C32" s="5" t="str">
        <f>VLOOKUP(B32,[1]Sheet1!$C:$G,5,FALSE)</f>
        <v>本科</v>
      </c>
      <c r="D32" s="6">
        <f t="shared" si="3"/>
        <v>5880</v>
      </c>
      <c r="E32" s="6">
        <f t="shared" si="4"/>
        <v>5880</v>
      </c>
      <c r="F32" s="6">
        <f t="shared" si="0"/>
        <v>11760</v>
      </c>
    </row>
    <row r="33" ht="40.5" spans="1:6">
      <c r="A33" s="10" t="s">
        <v>43</v>
      </c>
      <c r="B33" s="8" t="s">
        <v>44</v>
      </c>
      <c r="C33" s="5" t="str">
        <f>VLOOKUP(B33,[1]Sheet1!$C:$G,5,FALSE)</f>
        <v>本科</v>
      </c>
      <c r="D33" s="6">
        <f t="shared" si="3"/>
        <v>5880</v>
      </c>
      <c r="E33" s="6">
        <f t="shared" si="4"/>
        <v>5880</v>
      </c>
      <c r="F33" s="6">
        <f t="shared" si="0"/>
        <v>11760</v>
      </c>
    </row>
    <row r="34" ht="40.5" spans="1:6">
      <c r="A34" s="11" t="s">
        <v>43</v>
      </c>
      <c r="B34" s="8" t="s">
        <v>45</v>
      </c>
      <c r="C34" s="5" t="str">
        <f>VLOOKUP(B34,[1]Sheet1!$C:$G,5,FALSE)</f>
        <v>专科</v>
      </c>
      <c r="D34" s="12">
        <v>1960</v>
      </c>
      <c r="E34" s="12">
        <v>1960</v>
      </c>
      <c r="F34" s="6">
        <f t="shared" si="0"/>
        <v>3920</v>
      </c>
    </row>
    <row r="35" ht="40.5" spans="1:6">
      <c r="A35" s="11" t="s">
        <v>43</v>
      </c>
      <c r="B35" s="8" t="s">
        <v>46</v>
      </c>
      <c r="C35" s="5" t="str">
        <f>VLOOKUP(B35,[1]Sheet1!$C:$G,5,FALSE)</f>
        <v>本科</v>
      </c>
      <c r="D35" s="12">
        <v>1960</v>
      </c>
      <c r="E35" s="12">
        <v>1960</v>
      </c>
      <c r="F35" s="6">
        <f t="shared" si="0"/>
        <v>3920</v>
      </c>
    </row>
    <row r="36" ht="67.5" spans="1:6">
      <c r="A36" s="3" t="s">
        <v>47</v>
      </c>
      <c r="B36" s="4" t="s">
        <v>48</v>
      </c>
      <c r="C36" s="5" t="str">
        <f>VLOOKUP(B36,[1]Sheet1!$C:$G,5,FALSE)</f>
        <v>本科</v>
      </c>
      <c r="D36" s="6">
        <f>1960*3*0.6</f>
        <v>3528</v>
      </c>
      <c r="E36" s="6">
        <v>0</v>
      </c>
      <c r="F36" s="6">
        <f t="shared" si="0"/>
        <v>3528</v>
      </c>
    </row>
  </sheetData>
  <autoFilter ref="A1:H36">
    <sortState ref="A1:H36">
      <sortCondition ref="A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admin</cp:lastModifiedBy>
  <dcterms:created xsi:type="dcterms:W3CDTF">2021-03-01T01:56:00Z</dcterms:created>
  <dcterms:modified xsi:type="dcterms:W3CDTF">2023-03-28T07:23:56Z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50D610A72E0746299CAE06F1E5791523</vt:lpwstr>
  </property>
</Properties>
</file>